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7808410-D772-4781-B329-8331F14BF9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գյուղեր" sheetId="1" r:id="rId1"/>
    <sheet name="քաղաք" sheetId="2" r:id="rId2"/>
    <sheet name="կոմունալ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3" i="1" l="1"/>
  <c r="F344" i="1"/>
  <c r="F345" i="1"/>
  <c r="F346" i="1"/>
  <c r="F347" i="1"/>
  <c r="F348" i="1"/>
  <c r="F349" i="1"/>
  <c r="F350" i="1"/>
  <c r="F351" i="1"/>
  <c r="F359" i="1"/>
  <c r="F360" i="1"/>
  <c r="F361" i="1"/>
  <c r="F362" i="1"/>
  <c r="F363" i="1"/>
  <c r="F364" i="1"/>
  <c r="F358" i="1"/>
  <c r="E72" i="3"/>
  <c r="D72" i="3"/>
  <c r="C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72" i="3" s="1"/>
  <c r="D140" i="2" l="1"/>
  <c r="F139" i="2"/>
  <c r="F222" i="2"/>
  <c r="F194" i="2" l="1"/>
  <c r="D195" i="2"/>
  <c r="F180" i="2"/>
  <c r="F179" i="2"/>
  <c r="F76" i="2"/>
  <c r="F220" i="1"/>
  <c r="D221" i="1"/>
  <c r="E112" i="1"/>
  <c r="F111" i="1"/>
  <c r="F110" i="1"/>
  <c r="F98" i="1"/>
  <c r="F128" i="1"/>
  <c r="F89" i="2" l="1"/>
  <c r="D91" i="2"/>
  <c r="E91" i="2"/>
  <c r="F54" i="2"/>
  <c r="F47" i="2"/>
  <c r="D146" i="1"/>
  <c r="F145" i="1"/>
  <c r="D225" i="2" l="1"/>
  <c r="F223" i="2"/>
  <c r="F224" i="2"/>
  <c r="F90" i="2"/>
  <c r="D336" i="1"/>
  <c r="F334" i="1"/>
  <c r="F335" i="1"/>
  <c r="D244" i="1"/>
  <c r="F243" i="1"/>
  <c r="F219" i="1"/>
  <c r="D197" i="1"/>
  <c r="F196" i="1"/>
  <c r="D258" i="2" l="1"/>
  <c r="H231" i="2"/>
  <c r="H232" i="2"/>
  <c r="H233" i="2"/>
  <c r="H234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30" i="2"/>
  <c r="G235" i="2"/>
  <c r="G258" i="2" s="1"/>
  <c r="D168" i="2"/>
  <c r="D117" i="2"/>
  <c r="F102" i="2"/>
  <c r="F77" i="2"/>
  <c r="D7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4" i="2"/>
  <c r="F233" i="2"/>
  <c r="F232" i="2"/>
  <c r="F231" i="2"/>
  <c r="F230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193" i="2"/>
  <c r="F175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78" i="2"/>
  <c r="F177" i="2"/>
  <c r="F176" i="2"/>
  <c r="F174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40" i="2" s="1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1" i="2"/>
  <c r="F100" i="2"/>
  <c r="F99" i="2"/>
  <c r="F98" i="2"/>
  <c r="F97" i="2"/>
  <c r="F96" i="2"/>
  <c r="F88" i="2"/>
  <c r="F87" i="2"/>
  <c r="F86" i="2"/>
  <c r="F85" i="2"/>
  <c r="F84" i="2"/>
  <c r="F83" i="2"/>
  <c r="F82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D57" i="2"/>
  <c r="F56" i="2"/>
  <c r="F55" i="2"/>
  <c r="F53" i="2"/>
  <c r="F52" i="2"/>
  <c r="F51" i="2"/>
  <c r="F50" i="2"/>
  <c r="F49" i="2"/>
  <c r="F48" i="2"/>
  <c r="F46" i="2"/>
  <c r="F45" i="2"/>
  <c r="F44" i="2"/>
  <c r="D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D12" i="2"/>
  <c r="F11" i="2"/>
  <c r="F10" i="2"/>
  <c r="F9" i="2"/>
  <c r="F8" i="2"/>
  <c r="F7" i="2"/>
  <c r="F6" i="2"/>
  <c r="F5" i="2"/>
  <c r="F195" i="2" l="1"/>
  <c r="F91" i="2"/>
  <c r="H235" i="2"/>
  <c r="H258" i="2" s="1"/>
  <c r="F117" i="2"/>
  <c r="F78" i="2"/>
  <c r="F168" i="2"/>
  <c r="F57" i="2"/>
  <c r="F38" i="2"/>
  <c r="F12" i="2"/>
  <c r="D365" i="1" l="1"/>
  <c r="F343" i="1"/>
  <c r="D352" i="1"/>
  <c r="F330" i="1"/>
  <c r="F331" i="1"/>
  <c r="F332" i="1"/>
  <c r="F333" i="1"/>
  <c r="F32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09" i="1"/>
  <c r="F298" i="1"/>
  <c r="F302" i="1" s="1"/>
  <c r="F297" i="1"/>
  <c r="F296" i="1"/>
  <c r="F295" i="1"/>
  <c r="F299" i="1"/>
  <c r="F300" i="1"/>
  <c r="F301" i="1"/>
  <c r="D289" i="1"/>
  <c r="F288" i="1"/>
  <c r="F287" i="1"/>
  <c r="F286" i="1"/>
  <c r="F285" i="1"/>
  <c r="F284" i="1"/>
  <c r="F283" i="1"/>
  <c r="F282" i="1"/>
  <c r="F281" i="1"/>
  <c r="F280" i="1"/>
  <c r="F279" i="1"/>
  <c r="D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81" i="1"/>
  <c r="D15" i="1"/>
  <c r="F143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D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44" i="1"/>
  <c r="F142" i="1"/>
  <c r="F141" i="1"/>
  <c r="F140" i="1"/>
  <c r="F139" i="1"/>
  <c r="F138" i="1"/>
  <c r="F137" i="1"/>
  <c r="F127" i="1"/>
  <c r="F126" i="1"/>
  <c r="F125" i="1"/>
  <c r="F124" i="1"/>
  <c r="F123" i="1"/>
  <c r="F122" i="1"/>
  <c r="F121" i="1"/>
  <c r="F109" i="1"/>
  <c r="F108" i="1"/>
  <c r="F107" i="1"/>
  <c r="F106" i="1"/>
  <c r="F105" i="1"/>
  <c r="F104" i="1"/>
  <c r="F103" i="1"/>
  <c r="F102" i="1"/>
  <c r="F101" i="1"/>
  <c r="F100" i="1"/>
  <c r="F99" i="1"/>
  <c r="F97" i="1"/>
  <c r="F96" i="1"/>
  <c r="F95" i="1"/>
  <c r="F94" i="1"/>
  <c r="E85" i="1"/>
  <c r="D85" i="1"/>
  <c r="F84" i="1"/>
  <c r="F83" i="1"/>
  <c r="F82" i="1"/>
  <c r="F80" i="1"/>
  <c r="D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D48" i="1"/>
  <c r="F47" i="1"/>
  <c r="F46" i="1"/>
  <c r="F45" i="1"/>
  <c r="F44" i="1"/>
  <c r="F43" i="1"/>
  <c r="F42" i="1"/>
  <c r="F41" i="1"/>
  <c r="F40" i="1"/>
  <c r="F39" i="1"/>
  <c r="F38" i="1"/>
  <c r="D32" i="1"/>
  <c r="F31" i="1"/>
  <c r="F30" i="1"/>
  <c r="F29" i="1"/>
  <c r="F28" i="1"/>
  <c r="F27" i="1"/>
  <c r="F26" i="1"/>
  <c r="F25" i="1"/>
  <c r="F24" i="1"/>
  <c r="F14" i="1"/>
  <c r="F13" i="1"/>
  <c r="F12" i="1"/>
  <c r="F11" i="1"/>
  <c r="F10" i="1"/>
  <c r="F9" i="1"/>
  <c r="F8" i="1"/>
  <c r="F7" i="1"/>
  <c r="F6" i="1"/>
  <c r="F129" i="1" l="1"/>
  <c r="F221" i="1"/>
  <c r="F112" i="1"/>
  <c r="F244" i="1"/>
  <c r="F146" i="1"/>
  <c r="F336" i="1"/>
  <c r="F197" i="1"/>
  <c r="F323" i="1"/>
  <c r="F352" i="1"/>
  <c r="F365" i="1"/>
  <c r="F270" i="1"/>
  <c r="F289" i="1"/>
  <c r="F85" i="1"/>
  <c r="F73" i="1"/>
  <c r="F32" i="1"/>
  <c r="F48" i="1"/>
  <c r="F15" i="1"/>
  <c r="F202" i="2"/>
  <c r="F225" i="2" s="1"/>
</calcChain>
</file>

<file path=xl/sharedStrings.xml><?xml version="1.0" encoding="utf-8"?>
<sst xmlns="http://schemas.openxmlformats.org/spreadsheetml/2006/main" count="692" uniqueCount="274">
  <si>
    <t>Հաստիքի անվանումը</t>
  </si>
  <si>
    <t>Հաստիքային միավորը</t>
  </si>
  <si>
    <t>Ընդամենը հաշվարկ</t>
  </si>
  <si>
    <t>Տնօրեն</t>
  </si>
  <si>
    <t>Հաշվապահ</t>
  </si>
  <si>
    <t>Բուժքույր</t>
  </si>
  <si>
    <t>Երաժշտ ղեկավար</t>
  </si>
  <si>
    <t>Դաստիարակ</t>
  </si>
  <si>
    <t>Դաստիարակի օգնական</t>
  </si>
  <si>
    <t>Խոհարար</t>
  </si>
  <si>
    <t>Խոհարարի օգնական</t>
  </si>
  <si>
    <t>Տնտեսվար</t>
  </si>
  <si>
    <t xml:space="preserve">  ընդամենը</t>
  </si>
  <si>
    <t>հ/հ</t>
  </si>
  <si>
    <t xml:space="preserve">Հաստիքի անվանումը  </t>
  </si>
  <si>
    <t xml:space="preserve">Հաստիքային միավորը </t>
  </si>
  <si>
    <t>Պաշտոնային  դրույքաչափը          (դրամ)</t>
  </si>
  <si>
    <t>Քարտուղար</t>
  </si>
  <si>
    <t>Գանձապահ</t>
  </si>
  <si>
    <t>Ուսուցիչ</t>
  </si>
  <si>
    <t>Գործավար</t>
  </si>
  <si>
    <t>Հավաքարար</t>
  </si>
  <si>
    <t>Ընդամենը</t>
  </si>
  <si>
    <t>Պաշտոնային դրույքաչափը (դրամ)</t>
  </si>
  <si>
    <t>Գրադարանավար</t>
  </si>
  <si>
    <t>Համակարգող</t>
  </si>
  <si>
    <t>Կրտսեր մասնագետ</t>
  </si>
  <si>
    <t>Մարզական գծով մասնագետ</t>
  </si>
  <si>
    <t>Սպորտի հրահանգիչ</t>
  </si>
  <si>
    <t>Հսկիչ</t>
  </si>
  <si>
    <t>Պաշտոնային դրույքաչափը          (դրամ)</t>
  </si>
  <si>
    <t xml:space="preserve">  Տնօրեն</t>
  </si>
  <si>
    <t>Մեթոդիստ ուս.գծով</t>
  </si>
  <si>
    <t xml:space="preserve">Հաշվապահ </t>
  </si>
  <si>
    <t xml:space="preserve">Օպերատոր </t>
  </si>
  <si>
    <t>Դայակ</t>
  </si>
  <si>
    <t>Լոգոպետ</t>
  </si>
  <si>
    <t>Հոգեբան</t>
  </si>
  <si>
    <t>Երաժշ. ղեկ.</t>
  </si>
  <si>
    <t>Ֆիզկուլտ. հրահանգիչ</t>
  </si>
  <si>
    <t>Պարուսույց</t>
  </si>
  <si>
    <t>Լվացարար- դերձակ</t>
  </si>
  <si>
    <t xml:space="preserve">Հավաքարար </t>
  </si>
  <si>
    <t>Ð/Ð</t>
  </si>
  <si>
    <t>Ð³ëïÇùÇ ³Ýí³ÝáõÙÁ</t>
  </si>
  <si>
    <t>Ð³ëïÇù³ÛÇÝ ÙÇ³íáñÁ</t>
  </si>
  <si>
    <t>ä³ßïáÝ³ÛÇÝ ¹ñáõÛք³ã³÷Á          ( ¹ñ³Ù )</t>
  </si>
  <si>
    <t>ïÝûñ»Ý</t>
  </si>
  <si>
    <t>Ñ³ßí³å³Ñ</t>
  </si>
  <si>
    <t>¹³ëïÇñ³ÏãáõÑÇ</t>
  </si>
  <si>
    <t xml:space="preserve"> »ñ³Åßï³Ï³Ý ¹³ëïÇñ³ÏãáõÑÇ</t>
  </si>
  <si>
    <t>üÇ½.¹³ëïÇñ³ÏãáõÑÇ</t>
  </si>
  <si>
    <t xml:space="preserve">¹³ëïÇ³ñ³ÏÇ û·Ý³Ï³Ý </t>
  </si>
  <si>
    <t>µáõÅ. ùáõÛñ</t>
  </si>
  <si>
    <t>ËáÑ³ñ³ñ</t>
  </si>
  <si>
    <t>ËáÑ³ñ³ñÇ û·Ý³Ï³Ý</t>
  </si>
  <si>
    <t>·áñÍ³í³ñ</t>
  </si>
  <si>
    <t>ûÅ³Ý¹³Ï µ³Ýíáñ</t>
  </si>
  <si>
    <t xml:space="preserve">Ù³ÝÏ³í³ñÅ-Ñá·»µ³Ý              </t>
  </si>
  <si>
    <t xml:space="preserve">տնտեսվար              </t>
  </si>
  <si>
    <t xml:space="preserve">      </t>
  </si>
  <si>
    <t>12,24</t>
  </si>
  <si>
    <t>¶ºî²ÐàìÆîÆ §Ø²ÜÎ²ä²ðîº¼¦ Ðà²Î-Æ ²ÞÊ²î²ÎÆòÜºðÆ Âì²ø²Ü²ÎÀ, Ð²êîÆø²òàôò²ÎÀ ºì ä²ÞîàÜ²ÚÆÜ ¸ðàôÚø²â²öºðÀ</t>
  </si>
  <si>
    <t>ËÙµ³í³ñ</t>
  </si>
  <si>
    <t>·ñ³¹³ñ³Ý³í³ñ</t>
  </si>
  <si>
    <t>Ñ³í³ù³ñ³ñ</t>
  </si>
  <si>
    <t>4,5</t>
  </si>
  <si>
    <t>տնօրեն</t>
  </si>
  <si>
    <t>հաշվապահ</t>
  </si>
  <si>
    <t>Առաջատար գրադարանավար</t>
  </si>
  <si>
    <t xml:space="preserve">Գրադարանավար </t>
  </si>
  <si>
    <t xml:space="preserve">Գեղմասվար </t>
  </si>
  <si>
    <t>Մեթոդիստ</t>
  </si>
  <si>
    <t>ԳԱՆՁԱՔԱՐ ՀԱՄԱՅՆՔԻ ՄԱՆԿԱՊԱՐՏԵԶ ՀՈԱԿ-Ի  ՀԱՍՏԻՔԱՑՈՒՑԱԿԸ ԵՎ ՊԱՇՏՈՆԱՅԻՆ ԴՐՈՒՅՔԱՉԱՓԵՐԸ</t>
  </si>
  <si>
    <t xml:space="preserve">Տնօրեն </t>
  </si>
  <si>
    <t>Մեթոդիստ ուս. Գծով տնօրենի տեղակալ</t>
  </si>
  <si>
    <t>Բուժ. քույր</t>
  </si>
  <si>
    <t>Երաժշտ. դաստիարակ</t>
  </si>
  <si>
    <t>Բակապահ</t>
  </si>
  <si>
    <t>Դերձակ</t>
  </si>
  <si>
    <t xml:space="preserve">Լվացքարար </t>
  </si>
  <si>
    <t>ԽԱՇԹԱՌԱԿ  ՀԱՄԱՅՆՔԻ ՄՍՈՒՐ-ՄԱՆԿԱՊԱՐՏԵԶ ՀՈԱԿ-Ի ԱՇԽԱՏԱԿԱԶՄԻ ԱՇԽԱՏԱԿԻՑՆԵՐԻ ԹՎԱՔԱՆԱԿԸ, ՀԱՍՏԻՔԱՑՈՒՑԱԿԸ ԵՎ ՊԱՇՏՈՆԱՅԻՆ ԴՐՈՒՅՔԱՉԱՓԵՐԸ</t>
  </si>
  <si>
    <t>ՀԱՍՏԻՔԻ ԱՆՎԱՆՈՒՄԸ</t>
  </si>
  <si>
    <t>ՀԱՍՏԻՔԱՅԻՆ ՄԻԱՎՈՐԸ</t>
  </si>
  <si>
    <t>Լվացարար</t>
  </si>
  <si>
    <t>Պահակ</t>
  </si>
  <si>
    <t>Երաժշտական ղեկավար</t>
  </si>
  <si>
    <t>Ֆիզ. եթոդիստ</t>
  </si>
  <si>
    <t>Փոխտնօրեն</t>
  </si>
  <si>
    <t>Գրադարանավարուհի</t>
  </si>
  <si>
    <t>Ֆիզ. մեթոդիստ</t>
  </si>
  <si>
    <t>Խաղային մարզաձևերի գծով ֆիզմեթոդիստ</t>
  </si>
  <si>
    <t>Համակարգչային օպերատոր</t>
  </si>
  <si>
    <t>Կազմակերպչական գծով մասնագետ</t>
  </si>
  <si>
    <t>Ընտանիքի և երեխայի աջակցության կենտրոնի համակարգող</t>
  </si>
  <si>
    <t>Մեթոդիստ ուս. գծով,տնօրենի տեղակալ</t>
  </si>
  <si>
    <t>Երաժշտական դաստիարակ</t>
  </si>
  <si>
    <t>Գեղագիտական դաստիարակ</t>
  </si>
  <si>
    <t>Օժ.բանվոր</t>
  </si>
  <si>
    <t>Հնոցապան-պահեստապետ</t>
  </si>
  <si>
    <t>ՀՀ ՏԱՎՈՒՇԻ ՄԱՐԶԻ ԱՅԳԵՀՈՎԻՏ ՀԱՄԱՅՆՔԻ ՄԱՆԿԱՊԱՐՏԵԶ  ՀՈԱԿ-Ի  ԱՇԽԱՏԱԿԻՑՆԵՐԻ  ԹՎԱՔԱՆԱԿԸ, ՀԱՍՏԻՔԱՑՈՒՑԱԿԸ  ԵՎ ՊԱՇՏՈՆԱՅԻՆ ԴՐՈՒՅՔԱՉԱՓԵՐԸ</t>
  </si>
  <si>
    <t>Տնօրենի տեղ. դաստ. գծով/մեթոդիստ/</t>
  </si>
  <si>
    <t>Մանկավարժ</t>
  </si>
  <si>
    <t>Երաժշտության դաստիարակ</t>
  </si>
  <si>
    <t>Գեղագիտության դաստիարակ</t>
  </si>
  <si>
    <t>Դռնապահ</t>
  </si>
  <si>
    <t>Օժանդակ բանվոր</t>
  </si>
  <si>
    <t>Լվացքարար</t>
  </si>
  <si>
    <t xml:space="preserve">ՊԱՇՏՈՆԱՅԻՆ ԴՐՈՒՅՔԱՉԱՓԸ </t>
  </si>
  <si>
    <t>Գեղմասվար</t>
  </si>
  <si>
    <t>Խմբավար</t>
  </si>
  <si>
    <t xml:space="preserve">Գործավար </t>
  </si>
  <si>
    <t>Մարզիչ</t>
  </si>
  <si>
    <t>Ուսմասվար</t>
  </si>
  <si>
    <t>15.3</t>
  </si>
  <si>
    <t>____%հավեկլավճար        ( դրամ)</t>
  </si>
  <si>
    <t>Երաժիշտ</t>
  </si>
  <si>
    <t>Բակապան</t>
  </si>
  <si>
    <t>ՀՀ ՏԱՎՈՒՇԻ ՄԱՐԶԻ «ՍԱՐԻԳՅՈՒՂԻ ՄԱՆԿԱՊԱՐՏԵԶ»  ՀՈԱԿ-Ի  ԱՇԽԱՏԱԿԻՑՆԵՐԻ  ԹՎԱՔԱՆԱԿԸ, ՀԱՍՏԻՔԱՑՈՒՑԱԿԸ  ԵՎ ՊԱՇՏՈՆԱՅԻՆ ԴՐՈՒՅՔԱՉԱՓԵՐԸ</t>
  </si>
  <si>
    <t xml:space="preserve"> Տնօրեն</t>
  </si>
  <si>
    <t xml:space="preserve">ԲԵՐՔԱԲԵՐԻ ՄԱՆԿԱՊԱՐՏԵԶ ՀՈԱԿ-Ի  ԱՇԽԱՏԱԿԻՑՆԵՐԻ ԹՎԱՔԱՆԱԿԸ, ՀԱՍՏԻՔԱՑՈՒՑԱԿԸ ԵՎ ՊԱՇՏՈՆԱՅԻՆ ԴՐՈՒՅՔԱՉԱՓԵՐԸ </t>
  </si>
  <si>
    <t>Դաստիարակ օգնական</t>
  </si>
  <si>
    <t>Մաքրուհի</t>
  </si>
  <si>
    <t>Պահակ/տեխնիկ</t>
  </si>
  <si>
    <t>Կազմակերպիչ</t>
  </si>
  <si>
    <t>ÀÝ¹³Ù»ÝÁ</t>
  </si>
  <si>
    <t xml:space="preserve">ՎԱԶԱՇԵՆԻ ՄԱՆԿԱՊԱՐՏԵԶ ՀՈԱԿ-Ի  ԱՇԽԱՏԱԿԻՑՆԵՐԻ ԹՎԱՔԱՆԱԿԸ, ՀԱՍՏԻՔԱՑՈՒՑԱԿԸ ԵՎ ՊԱՇՏՈՆԱՅԻՆ ԴՐՈՒՅՔԱՉԱՓԵՐԸ  </t>
  </si>
  <si>
    <t xml:space="preserve">Հաստատված է </t>
  </si>
  <si>
    <t>թիվ ----- որոշմամբ</t>
  </si>
  <si>
    <t>Հ/Հ</t>
  </si>
  <si>
    <t>Մասնագետ</t>
  </si>
  <si>
    <t>Գլխավոր մասնագետ</t>
  </si>
  <si>
    <t>մեթոդիստ</t>
  </si>
  <si>
    <t>Գլխ.հաշվապահ</t>
  </si>
  <si>
    <t>Հաշվապահի օգնական</t>
  </si>
  <si>
    <t>Օտար լեզվի մասնագետ</t>
  </si>
  <si>
    <t>Սոցիալական մանկավարժ</t>
  </si>
  <si>
    <t>Ֆիզ. հրահանգիչ</t>
  </si>
  <si>
    <t>Նկարիչ</t>
  </si>
  <si>
    <t>Դռնապան</t>
  </si>
  <si>
    <t>Ռեժիսոր</t>
  </si>
  <si>
    <t>Օպերատոր</t>
  </si>
  <si>
    <t>Տնօրեն ա/Վարչական</t>
  </si>
  <si>
    <t>Մենապայքարային սպորտաձևի պատասխանատու</t>
  </si>
  <si>
    <t>Հանդերձապահ</t>
  </si>
  <si>
    <t>Հնոցապան</t>
  </si>
  <si>
    <t>Էքսկուրսավար</t>
  </si>
  <si>
    <t>Հոգեբան-մանկավարժ</t>
  </si>
  <si>
    <t>Դիզայներ /նկարիչ/</t>
  </si>
  <si>
    <t>Գործավար/թարգմանիչ/</t>
  </si>
  <si>
    <t>Մեթոդիստ/ժող գ./</t>
  </si>
  <si>
    <t xml:space="preserve">Դասատու ժամավճար </t>
  </si>
  <si>
    <t>Տնօրեն ա/վարչական</t>
  </si>
  <si>
    <t xml:space="preserve">          բ/ժամավճար</t>
  </si>
  <si>
    <t>Լաբորանտ` ա/վարչական</t>
  </si>
  <si>
    <t xml:space="preserve">                  բ/ժամավճար</t>
  </si>
  <si>
    <t>Դասատու-2</t>
  </si>
  <si>
    <t>Պարի դասատու-1</t>
  </si>
  <si>
    <t>Դասատու-2 ժամավճար</t>
  </si>
  <si>
    <t>Դասատու 1</t>
  </si>
  <si>
    <t>Կոնցերտմեստր ժամավճար</t>
  </si>
  <si>
    <t>Դաստ․օգնական</t>
  </si>
  <si>
    <t>Երաժշտ,դասատու</t>
  </si>
  <si>
    <t>Խոհարարի օգնակ,</t>
  </si>
  <si>
    <t>Օտար լեզվի մասն.</t>
  </si>
  <si>
    <t>Հաշվապահի օգնակ,</t>
  </si>
  <si>
    <t>Շրջիկ դաստիարակ</t>
  </si>
  <si>
    <t>Ֆիզ․ հրահանգիչ</t>
  </si>
  <si>
    <t>Ֆիզ հրահանգիչ</t>
  </si>
  <si>
    <t>Սոց. մանկավարժ</t>
  </si>
  <si>
    <t>Ֆիզ.հրահանգիչ</t>
  </si>
  <si>
    <t>դաստիարակ</t>
  </si>
  <si>
    <t>X</t>
  </si>
  <si>
    <t>բ/ժամավճար</t>
  </si>
  <si>
    <t>Տնօրենի տեղակալ</t>
  </si>
  <si>
    <t>Ուսմասվար ա/վարչական</t>
  </si>
  <si>
    <t>Բաժնի վարիչ դասատու ա/վարչական</t>
  </si>
  <si>
    <t>Դասատու վարչական</t>
  </si>
  <si>
    <t>ժամավճար 14</t>
  </si>
  <si>
    <t>Գործավար-դաս` ա/վարչական</t>
  </si>
  <si>
    <t xml:space="preserve">                    բ/ժամավճար</t>
  </si>
  <si>
    <t>Գրադարանավարդաս             ա/վարչական</t>
  </si>
  <si>
    <t xml:space="preserve">բ/ժամավճար </t>
  </si>
  <si>
    <t>ժամավճար 13</t>
  </si>
  <si>
    <t xml:space="preserve">Ժող/գործ  դասատու` ա/վարչական </t>
  </si>
  <si>
    <t>Սեզոնային աշխատող 5</t>
  </si>
  <si>
    <t>Ժող/գործ /երգիչ/</t>
  </si>
  <si>
    <t>հավաքարար</t>
  </si>
  <si>
    <t>Ժող/գործիք</t>
  </si>
  <si>
    <t>Ժող դասատու     ա//համույթի ղեկավար/</t>
  </si>
  <si>
    <t xml:space="preserve">ԻՋԵՎԱՆԻ ՎԵՐՆԱՏՈՒՆ ՓԲԸ-ի հաստիքացուցակը և պաշտոնային դրույքաչափերը </t>
  </si>
  <si>
    <t xml:space="preserve">ԻՋԵՎԱՆԻ  ՄԱՐԶԱԴՊՐՈՑ ՀՈԱԿԻ-ի հաստիքացուցակը  և պաշտոնային դրույքաչափերը </t>
  </si>
  <si>
    <t xml:space="preserve"> բ/ ժամավճար</t>
  </si>
  <si>
    <t>Նկարչության դաստիարակ</t>
  </si>
  <si>
    <t>Նկարչությաան դաստիարակ</t>
  </si>
  <si>
    <t>Շրջիկ դաստիարակի օգնական</t>
  </si>
  <si>
    <t xml:space="preserve"> </t>
  </si>
  <si>
    <t xml:space="preserve"> Մասնագետ</t>
  </si>
  <si>
    <t>պարուսույց</t>
  </si>
  <si>
    <t>շրջիկ դաստիրակ</t>
  </si>
  <si>
    <t>հոգեբան</t>
  </si>
  <si>
    <t xml:space="preserve">                                 Իջևան համայնքի ավագանու ----/-------/2025թ </t>
  </si>
  <si>
    <t>Շրջիկ դաստիրակ</t>
  </si>
  <si>
    <t>Շրջիկ դաստիրակի օգնական</t>
  </si>
  <si>
    <t xml:space="preserve">&lt;&lt;Ամալյա Կարապետյանի անվան նախակրթարան» ՀՈԱԿ  -ի հաստիքացուցակը և պաշտոնային դրույքաչափերը </t>
  </si>
  <si>
    <t xml:space="preserve">     ԻՋԵՎԱՆԻ ԱՐՎԵՍՏԻ ԴՊՐՈՑ ՀՈԱԿ-ի  հաստիքացուցակը և պաշտոնային դրույքաչափերը </t>
  </si>
  <si>
    <r>
      <t>Դաստիարակի</t>
    </r>
    <r>
      <rPr>
        <b/>
        <sz val="11"/>
        <color theme="1"/>
        <rFont val="Arial LatArm"/>
        <family val="2"/>
      </rPr>
      <t xml:space="preserve"> օգնական</t>
    </r>
  </si>
  <si>
    <r>
      <t>Երաժշտ</t>
    </r>
    <r>
      <rPr>
        <b/>
        <sz val="11"/>
        <color theme="1"/>
        <rFont val="Arial LatArm"/>
        <family val="2"/>
      </rPr>
      <t xml:space="preserve">. ¹աստիարակ </t>
    </r>
  </si>
  <si>
    <r>
      <t>Խոհարարի</t>
    </r>
    <r>
      <rPr>
        <b/>
        <sz val="11"/>
        <color theme="1"/>
        <rFont val="Arial LatArm"/>
        <family val="2"/>
      </rPr>
      <t xml:space="preserve"> օգնական</t>
    </r>
  </si>
  <si>
    <r>
      <t xml:space="preserve">ԻՋԵՎԱՆԻ ԹԻՎ  5  ՄԱՆԿԱՊԱՐՏԵԶ   </t>
    </r>
    <r>
      <rPr>
        <b/>
        <sz val="12"/>
        <color rgb="FF000000"/>
        <rFont val="Arial LatArm"/>
        <family val="2"/>
      </rPr>
      <t>ՀՈԱԿ-ի  Ñ³ëïÇù³óáõó³ÏÁ ¨ å³ßïáÝ³ÛÇÝ ¹ñáõÛù³ã³÷»ñÁ</t>
    </r>
  </si>
  <si>
    <r>
      <t xml:space="preserve">ԻՋԵՎԱՆԻ ԹԻՎ 8  ՄԱՆԿԱՊԱՐՏԵԶ   </t>
    </r>
    <r>
      <rPr>
        <b/>
        <sz val="12"/>
        <color rgb="FF000000"/>
        <rFont val="Arial LatArm"/>
        <family val="2"/>
      </rPr>
      <t xml:space="preserve">ՀՈԱԿ-ի  Ñ³ëïÇù³óáõó³ÏÁ ¨ å³ßïáÝ³ÛÇÝ ¹ñáõÛù³ã³÷»ñÁ  </t>
    </r>
  </si>
  <si>
    <r>
      <t>ԻՋԵՎԱՆԻ  ԱՎԱՆԴՈՒՅԹ   ՀՈԱԿ</t>
    </r>
    <r>
      <rPr>
        <b/>
        <sz val="12"/>
        <color rgb="FF000000"/>
        <rFont val="Arial LatArm"/>
        <family val="2"/>
      </rPr>
      <t xml:space="preserve">-ի  Ñ³ëïÇù³óáõó³ÏÁ ¨ å³ßïáÝ³ÛÇÝ ¹ñáõÛù³ã³÷»ñÁ </t>
    </r>
  </si>
  <si>
    <t xml:space="preserve">   ԻՋԵՎԱՆԻ ՊԱՏՄԱԵՐԿՐԱԳԻՏԱԿԱՆ ԹԱՆԳԱՐԱՆ ՀՈԱԿԻ-ի հաստիքացուցակը պաշտոնային դրույքաչափերը </t>
  </si>
  <si>
    <r>
      <t xml:space="preserve"> </t>
    </r>
    <r>
      <rPr>
        <b/>
        <u/>
        <sz val="12"/>
        <color theme="1"/>
        <rFont val="Arial LatArm"/>
        <family val="2"/>
      </rPr>
      <t xml:space="preserve">ԻՋԵՎԱՆԻ ՔԱՂԱՔԱՅԻՆ ՄՇԱԿՈՒՅԹԻ ՏՈՒՆ   </t>
    </r>
    <r>
      <rPr>
        <b/>
        <sz val="12"/>
        <color theme="1"/>
        <rFont val="Arial LatArm"/>
        <family val="2"/>
      </rPr>
      <t xml:space="preserve">ՀՈԱԿ-ի  Ñ³ëïÇù³óáõó³ÏÁև պաշտոնային դրույքաչափերը </t>
    </r>
  </si>
  <si>
    <r>
      <t xml:space="preserve">,,Ժանետ Մարդիգյանի անվան մանկապարտեզ,,   </t>
    </r>
    <r>
      <rPr>
        <b/>
        <sz val="11"/>
        <color rgb="FF000000"/>
        <rFont val="Arial LatArm"/>
        <family val="2"/>
      </rPr>
      <t xml:space="preserve">ՀՈԱԿ-ի  Ñ³ëïÇù³óáõó³ÏÁ ¨ å³ßïáÝ³ÛÇÝ ¹ñáõÛù³ã³÷»ñÁ  </t>
    </r>
  </si>
  <si>
    <r>
      <t xml:space="preserve"> </t>
    </r>
    <r>
      <rPr>
        <b/>
        <u/>
        <sz val="12"/>
        <color theme="1"/>
        <rFont val="Arial LatArm"/>
        <family val="2"/>
      </rPr>
      <t xml:space="preserve">ԻՋԵՎԱՆԻ ԵՐԱԺՇՏԱԿԱՆ ԴՊՐՈՑ   </t>
    </r>
    <r>
      <rPr>
        <b/>
        <sz val="12"/>
        <color theme="1"/>
        <rFont val="Arial LatArm"/>
        <family val="2"/>
      </rPr>
      <t xml:space="preserve">ՀՈԱԿ-ի   Ñ³ëïÇù³óáõó³ÏÁ ¨ å³ßïáÝ³ÛÇÝ ¹ñáõÛù³ã³÷»ñÁ  </t>
    </r>
  </si>
  <si>
    <t>ä³ßïáÝ³ÛÇÝ ¹ñáõÛք³ã³÷Á              (¹ñ³Ù)</t>
  </si>
  <si>
    <r>
      <t xml:space="preserve">¶ºî²ÐàìÆîÆ §²ÎàôØ¦ </t>
    </r>
    <r>
      <rPr>
        <b/>
        <sz val="10"/>
        <color theme="1"/>
        <rFont val="Sylfaen"/>
        <family val="1"/>
        <charset val="204"/>
      </rPr>
      <t>ՀՈԱԿԻ</t>
    </r>
    <r>
      <rPr>
        <b/>
        <sz val="10"/>
        <color theme="1"/>
        <rFont val="Arial LatArm"/>
        <family val="2"/>
      </rPr>
      <t xml:space="preserve"> ²ÞÊ²î²ÎÆòÜºðÆ Âì²ø²Ü²ÎÀ, Ð²êîÆø²òàôò²ÎÀ ºì ä²ÞîàÜ²ÚÆÜ ¸ðàôÚø²â²öºðÀ</t>
    </r>
  </si>
  <si>
    <t>ՏԱՎՈՒՇԻ ՄԱՐԶԻ  ՍԵՎՔԱՐԻ ՄԱՆԿԱՊԱՐՏԵԶ ՀՈԱԿ-Ի  ԱՇԽԱՏԱԿԻՑՆԵՐԻ  ԹՎԱՔԱՆԱԿԸ, ՀԱՍՏԻՔԱՑՈՒՑԱԿԸ  ԵՎ ՊԱՇՏՈՆԱՅԻՆ ԴՐՈՒՅՔԱՉԱՓԵՐԸ</t>
  </si>
  <si>
    <t xml:space="preserve">ԱԶԱՏԱՄՈՒՏԻ ԱՐՎԵՍՏԻ ԴՊՐՈՑ  ՀՈԱԿ-Ի ԱՇԽԱՏԱԿԻՑՆԵՐԻ  ԹՎԱՔԱՆԱԿԸ, ՀԱՍՏԻՔԱՑՈՒՑԱԿԸ  ԵՎ ՊԱՇՏՈՆԱՅԻՆ ԴՐՈՒՅՔԱՉԱՓԵՐԸ </t>
  </si>
  <si>
    <t xml:space="preserve">ԱԶԱՏԱՄՈՒՏ  ՀԱՄԱՅՆՔԻ ԱԿՈՒՄԲ  ՀՈԱԿ-Ի  ԱՇԽԱՏԱԿԻՑՆԵՐԻ  ԹՎԱՔԱՆԱԿԸ, ՀԱՍՏԻՔԱՑՈՒՑԱԿԸ  ԵՎ ՊԱՇՏՈՆԱՅԻՆ ԴՐՈՒՅՔԱՉԱՓԵՐԸ </t>
  </si>
  <si>
    <t>ՀՀ ՏԱՎՈՒՇԻ ՄԱՐԶԻ ԱԶԱՏԱՄՈՒՏ ՀԱՄԱՅՆՔԻ ՄԱՆԿԱՊԱՐՏԵԶ  ՀՈԱԿ-Ի  ԱՇԽԱՏԱԿԻՑՆԵՐԻ  ԹՎԱՔԱՆԱԿԸ, ՀԱՍՏԻՔԱՑՈՒՑԱԿԸ  ԵՎ ՊԱՇՏՈՆԱՅԻՆ ԴՐՈՒՅՔԱՉԱՓԵՐԸ</t>
  </si>
  <si>
    <t>ՀՀ ՏԱՎՈՒՇԻ ՄԱՐԶԻ ԴԻՏԱՎԱՆԻ  ՄԱՆԿԱՊԱՐՏԵԶ  ՀՈԱԿ-Ի  ԱՇԽԱՏԱԿԻՑՆԵՐԻ  ԹՎԱՔԱՆԱԿԸ, ՀԱՍՏԻՔԱՑՈՒՑԱԿԸ  ԵՎ ՊԱՇՏՈՆԱՅԻՆ ԴՐՈՒՅՔԱՉԱՓԵՐԸ</t>
  </si>
  <si>
    <t xml:space="preserve"> ԳԱՆՁԱՔԱՐ ԲՆԱԿԱՎԱՅՐԻ ՄՇԱԿՈՒՅԹԻ ՏՈՒՆ ՀՈԱԿ-Ի ՀԱՍՏԻՔԱՑՈՒՑԱԿԸ ԵՎ ՊԱՇՏՈՆԱՅԻՆ ԴՐՈՒՅՔԱՉԱՓԵՐԸ</t>
  </si>
  <si>
    <t>ՀՀ ՏԱՎՈՒՇԻ ՄԱՐԶԻ ԱՅԳԵՀՈՎԻՏ ԲՆԱԿԱՎԱՅՐԻ  ՄՇԱԿՈՒՅԹԻ ՏՈՒՆ   ՀՈԱԿ-Ի  ԱՇԽԱՏԱԿԻՑՆԵՐԻ  ԹՎԱՔԱՆԱԿԸ, ՀԱՍՏԻՔԱՑՈՒՑԱԿԸ  ԵՎ ՊԱՇՏՈՆԱՅԻՆ ԴՐՈՒՅՔԱՉԱՓԵՐԸ</t>
  </si>
  <si>
    <t>ՀՀ ՏԱՎՈՒՇԻ ՄԱՐԶԻ  ԱՉԱՋՈՒՐ ԳՅՈՒՂԻ  ՄԱՆԿԱՊԱՐՏԵԶ   ՀՈԱԿ-Ի  ԱՇԽԱՏԱԿԻՑՆԵՐԻ  ԹՎԱՔԱՆԱԿԸ, ՀԱՍՏԻՔԱՑՈՒՑԱԿԸ  ԵՎ ՊԱՇՏՈՆԱՅԻՆ ԴՐՈՒՅՔԱՉԱՓԵՐԸ</t>
  </si>
  <si>
    <t>ՀՀ ՏԱՎՈՒՇԻ ՄԱՐԶԻ ԱՉԱՋՈՒՐ ԲՆԱԿԱՎԱՅՐԻ ՄՇԱԿՈՒՅԹԻ ՏՈՒՆ  ՀՈԱԿ-Ի  ԱՇԽԱՏԱԿԻՑՆԵՐԻ  ԹՎԱՔԱՆԱԿԸ, ՀԱՍՏԻՔԱՑՈՒՑԱԿԸ  ԵՎ ՊԱՇՏՈՆԱՅԻՆ ԴՐՈՒՅՔԱՉԱՓԵՐԸ</t>
  </si>
  <si>
    <t>ՀՀ ՏԱՎՈՒՇԻ ՄԱՐԶԻ ԱՉԱՋՈՒՐ  ԵՐԱԺՇՏԱԿԱՆ ԴՊՐՈՑ  ՀՈԱԿ-Ի  ԱՇԽԱՏԱԿԻՑՆԵՐԻ  ԹՎԱՔԱՆԱԿԸ, ՀԱՍՏԻՔԱՑՈՒՑԱԿԸ  ԵՎ ՊԱՇՏՈՆԱՅԻՆ ԴՐՈՒՅՔԱՉԱՓԵՐԸ</t>
  </si>
  <si>
    <t>ՀՀ ՏԱՎՈՒՇԻ ՄԱՐԶԻ ԾԱՂԿԱՎԱՆԻ  ՄԱՆԿԱՊԱՐՏԵԶ  ՀՈԱԿ-Ի  ԱՇԽԱՏԱԿԻՑՆԵՐԻ  ԹՎԱՔԱՆԱԿԸ, ՀԱՍՏԻՔԱՑՈՒՑԱԿԸ  ԵՎ ՊԱՇՏՈՆԱՅԻՆ ԴՐՈՒՅՔԱՉԱՓԵՐԸ</t>
  </si>
  <si>
    <t>§Æç¨³ÝÇ ù³Õ³ù³ÛÇÝ ÏáÙáõÝ³É Í³é³ÛáõÃÛáõÝ¦ ÑÇÙÝ³ñÏ</t>
  </si>
  <si>
    <t>Ð³ëïÇù³óáõó³Ï ¨ å³ßïáÝ³ÛÇÝ ¹ñáõÛù³ã³÷»ñ</t>
  </si>
  <si>
    <t>ÐÐ</t>
  </si>
  <si>
    <t>Ð²êîÆøÆ ²Üì²ÜàôØÀ</t>
  </si>
  <si>
    <t>Ð²êîÆøÆ ØÆ²ìàðÀ</t>
  </si>
  <si>
    <t>ä²ÞîàÜ²ÚÆÜ ¸ðàôÚø²â²öÀ /¹ñ³Ù/</t>
  </si>
  <si>
    <t>îÝûñ»Ý</t>
  </si>
  <si>
    <t>öáËïÝûñ»Ý</t>
  </si>
  <si>
    <t>îÝûñ»ÝÇ û·Ý³Ï³Ý</t>
  </si>
  <si>
    <t>¶ÉË³íáñ  Ñ³ßí³å³Ñ</t>
  </si>
  <si>
    <t>Ð³ßí³å³Ñ</t>
  </si>
  <si>
    <t>¶ÝáõÙÝ»ñÇ Ñ³Ù³Ï³ñ·áÕ</t>
  </si>
  <si>
    <t>Æñ³í³µ³Ý</t>
  </si>
  <si>
    <t>¶ÉË³íáñ Ù³ëÝ³·»ï</t>
  </si>
  <si>
    <t>²µáÝ. µ. í³ñÇã</t>
  </si>
  <si>
    <t>Î³¹ñ»ñÇ ï»ëáõã</t>
  </si>
  <si>
    <t>ÆÝÅ»Ý»ñ</t>
  </si>
  <si>
    <t>Ø³ëÝ³·»ï</t>
  </si>
  <si>
    <t>²í³· Ù³ëÝ³·»ï</t>
  </si>
  <si>
    <t>Ø»Ë³ÝÇÏ</t>
  </si>
  <si>
    <t>²ñ³· ³ñÓ³·³ÝùÙ³Ý ËÙµÇ Õ»Ï³í³ñ</t>
  </si>
  <si>
    <t>²ñ³· ³ñÓ³·³ÝùÙ³Ý ËÙµÇ ÑëÏÇã</t>
  </si>
  <si>
    <t>Î³Ý³ã³å³ïÙ³Ý ËÙµÇ Õ»Ï³í³ñ</t>
  </si>
  <si>
    <t>´³Ýíáñ /µÝ³Ï³í³Ûñ»ñÇ/</t>
  </si>
  <si>
    <t>´³Ýíáñ</t>
  </si>
  <si>
    <t>¶»ñ»½Ù³ÝÝ»ñÇ å³Ñ³Ï</t>
  </si>
  <si>
    <t>Քլորակայանի պահակ</t>
  </si>
  <si>
    <t>ÐëÏÇã-¿É»ÏïñÇÏ</t>
  </si>
  <si>
    <t>¾É»ÏïñÇÏ</t>
  </si>
  <si>
    <t>ì³ñáñ¹</t>
  </si>
  <si>
    <t>¶ñ. í³ñáñ¹</t>
  </si>
  <si>
    <t>´»É³éáõëÇ í³ñáñ¹</t>
  </si>
  <si>
    <t>ö³Ï³Ý³·áñÍ</t>
  </si>
  <si>
    <t>ºé³ÏóáÕ</t>
  </si>
  <si>
    <t>²Ý³ëÝ³µáõÅ</t>
  </si>
  <si>
    <t>ê³Ý. Ù³ùñÙ³Ý ÑëÏÇã</t>
  </si>
  <si>
    <t>Ð³í³ù³ñ³ñ</t>
  </si>
  <si>
    <t>ä³Ñ³Ï ³íïáå³ñÏÇ</t>
  </si>
  <si>
    <t>ä³Ñ³Ï ½µáë³Û·áõ</t>
  </si>
  <si>
    <t>æñí³ñ</t>
  </si>
  <si>
    <t>Հսկիչ համակարգող</t>
  </si>
  <si>
    <t>ÐëÏÇã</t>
  </si>
  <si>
    <t>Ð³ñÏ³Ñ³í³ù</t>
  </si>
  <si>
    <t>ÀÜ¸²ØºÜÀ</t>
  </si>
  <si>
    <t>9.8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</si>
</sst>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(* #,##0_);_(* \(#,##0\);_(* &quot;-&quot;??_);_(@_)"/>
  </numFmts>
  <fonts count="3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GHEA Grapalat"/>
      <family val="3"/>
    </font>
    <font>
      <b/>
      <sz val="10"/>
      <color theme="1"/>
      <name val="Sylfaen"/>
      <family val="1"/>
      <charset val="204"/>
    </font>
    <font>
      <b/>
      <sz val="10"/>
      <color theme="1"/>
      <name val="Arial LatArm"/>
      <family val="2"/>
    </font>
    <font>
      <b/>
      <i/>
      <sz val="12"/>
      <color theme="1"/>
      <name val="GHEA Grapalat"/>
      <family val="3"/>
    </font>
    <font>
      <sz val="12"/>
      <color theme="1"/>
      <name val="GHEA Grapalat"/>
      <family val="3"/>
      <charset val="204"/>
    </font>
    <font>
      <sz val="11"/>
      <color theme="1"/>
      <name val="Arial LatArm"/>
      <family val="2"/>
    </font>
    <font>
      <sz val="10"/>
      <color theme="1"/>
      <name val="Arial LatArm"/>
      <family val="2"/>
    </font>
    <font>
      <b/>
      <sz val="11"/>
      <color theme="1"/>
      <name val="Arial LatArm"/>
      <family val="2"/>
      <charset val="204"/>
    </font>
    <font>
      <b/>
      <sz val="11"/>
      <color theme="1"/>
      <name val="Arial LatArm"/>
      <family val="2"/>
    </font>
    <font>
      <sz val="12"/>
      <color theme="1"/>
      <name val="Arial LatArm"/>
      <family val="2"/>
    </font>
    <font>
      <b/>
      <u/>
      <sz val="11"/>
      <color rgb="FF000000"/>
      <name val="Arial LatArm"/>
      <family val="2"/>
    </font>
    <font>
      <b/>
      <sz val="12"/>
      <color theme="1"/>
      <name val="Arial LatArm"/>
      <family val="2"/>
    </font>
    <font>
      <b/>
      <sz val="12"/>
      <color theme="1"/>
      <name val="Arial LatArm"/>
      <family val="2"/>
      <charset val="204"/>
    </font>
    <font>
      <b/>
      <sz val="12"/>
      <color rgb="FF000000"/>
      <name val="Arial LatArm"/>
      <family val="2"/>
    </font>
    <font>
      <b/>
      <sz val="11"/>
      <color rgb="FF000000"/>
      <name val="Arial LatArm"/>
      <family val="2"/>
    </font>
    <font>
      <b/>
      <sz val="10"/>
      <color theme="1"/>
      <name val="Arial LatArm"/>
      <family val="2"/>
      <charset val="204"/>
    </font>
    <font>
      <sz val="12"/>
      <color theme="1"/>
      <name val="Arial LatArm"/>
      <family val="2"/>
      <charset val="204"/>
    </font>
    <font>
      <sz val="11"/>
      <color theme="1"/>
      <name val="Arial LatArm"/>
      <family val="2"/>
      <charset val="204"/>
    </font>
    <font>
      <sz val="10"/>
      <color theme="1"/>
      <name val="Arial LatArm"/>
      <family val="2"/>
      <charset val="204"/>
    </font>
    <font>
      <b/>
      <sz val="14"/>
      <color theme="1"/>
      <name val="Arial LatArm"/>
      <family val="2"/>
    </font>
    <font>
      <b/>
      <u/>
      <sz val="12"/>
      <color rgb="FF000000"/>
      <name val="Arial LatArm"/>
      <family val="2"/>
    </font>
    <font>
      <b/>
      <u/>
      <sz val="12"/>
      <color theme="1"/>
      <name val="Arial LatArm"/>
      <family val="2"/>
    </font>
    <font>
      <sz val="11"/>
      <color theme="1"/>
      <name val="Calibri"/>
      <family val="2"/>
      <charset val="204"/>
      <scheme val="minor"/>
    </font>
    <font>
      <sz val="6"/>
      <color theme="1"/>
      <name val="Arial LatArm"/>
      <family val="2"/>
    </font>
    <font>
      <sz val="10"/>
      <color theme="1"/>
      <name val="GHEA Grapalat"/>
      <family val="3"/>
      <charset val="204"/>
    </font>
    <font>
      <sz val="8"/>
      <color theme="1"/>
      <name val="Arial LatArm"/>
      <family val="2"/>
    </font>
    <font>
      <sz val="8"/>
      <name val="Arial LatArm"/>
      <family val="2"/>
    </font>
    <font>
      <sz val="8"/>
      <color theme="1"/>
      <name val="Arial Armenian"/>
      <family val="2"/>
    </font>
    <font>
      <sz val="11"/>
      <name val="Arial LatArm"/>
      <family val="2"/>
    </font>
    <font>
      <b/>
      <sz val="8"/>
      <name val="Arial LatArm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24" fillId="0" borderId="0" applyFont="0" applyFill="0" applyBorder="0" applyAlignment="0" applyProtection="0"/>
  </cellStyleXfs>
  <cellXfs count="182">
    <xf numFmtId="0" fontId="0" fillId="0" borderId="0" xfId="0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1" fillId="0" borderId="0" xfId="0" applyFont="1" applyAlignment="1">
      <alignment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 wrapText="1"/>
    </xf>
    <xf numFmtId="1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" fontId="8" fillId="0" borderId="0" xfId="0" applyNumberFormat="1" applyFont="1" applyAlignment="1">
      <alignment horizontal="center" wrapText="1"/>
    </xf>
    <xf numFmtId="0" fontId="8" fillId="0" borderId="0" xfId="0" applyFont="1"/>
    <xf numFmtId="1" fontId="8" fillId="0" borderId="0" xfId="0" applyNumberFormat="1" applyFont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3" fillId="0" borderId="1" xfId="0" applyFont="1" applyBorder="1" applyAlignment="1">
      <alignment vertical="center" wrapText="1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9" fillId="0" borderId="0" xfId="0" applyFont="1"/>
    <xf numFmtId="0" fontId="1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/>
    <xf numFmtId="0" fontId="18" fillId="0" borderId="1" xfId="0" applyFont="1" applyBorder="1" applyAlignment="1">
      <alignment horizontal="center"/>
    </xf>
    <xf numFmtId="0" fontId="17" fillId="0" borderId="0" xfId="0" applyFont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justify" vertical="center"/>
    </xf>
    <xf numFmtId="0" fontId="9" fillId="0" borderId="1" xfId="0" applyFont="1" applyBorder="1"/>
    <xf numFmtId="0" fontId="20" fillId="0" borderId="1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 shrinkToFit="1"/>
    </xf>
    <xf numFmtId="0" fontId="9" fillId="0" borderId="1" xfId="0" applyFont="1" applyBorder="1" applyAlignment="1">
      <alignment horizontal="left" vertical="center" wrapText="1"/>
    </xf>
    <xf numFmtId="1" fontId="19" fillId="0" borderId="1" xfId="0" applyNumberFormat="1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19" fillId="2" borderId="1" xfId="0" applyFont="1" applyFill="1" applyBorder="1"/>
    <xf numFmtId="0" fontId="9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49" fontId="18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right"/>
    </xf>
    <xf numFmtId="0" fontId="19" fillId="0" borderId="6" xfId="0" applyFont="1" applyBorder="1"/>
    <xf numFmtId="0" fontId="14" fillId="0" borderId="6" xfId="0" applyFont="1" applyBorder="1" applyAlignment="1">
      <alignment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/>
    </xf>
    <xf numFmtId="0" fontId="9" fillId="0" borderId="6" xfId="0" applyFont="1" applyBorder="1"/>
    <xf numFmtId="0" fontId="18" fillId="0" borderId="0" xfId="0" applyFont="1" applyAlignment="1">
      <alignment vertical="center" wrapText="1"/>
    </xf>
    <xf numFmtId="49" fontId="18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top"/>
    </xf>
    <xf numFmtId="0" fontId="19" fillId="0" borderId="0" xfId="0" applyFont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center"/>
    </xf>
    <xf numFmtId="0" fontId="25" fillId="3" borderId="1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0" xfId="0" applyFont="1"/>
    <xf numFmtId="0" fontId="2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165" fontId="29" fillId="2" borderId="1" xfId="1" applyNumberFormat="1" applyFont="1" applyFill="1" applyBorder="1" applyAlignment="1"/>
    <xf numFmtId="0" fontId="28" fillId="0" borderId="1" xfId="0" applyFont="1" applyBorder="1"/>
    <xf numFmtId="165" fontId="29" fillId="0" borderId="1" xfId="1" applyNumberFormat="1" applyFont="1" applyBorder="1" applyAlignment="1">
      <alignment horizontal="right"/>
    </xf>
    <xf numFmtId="165" fontId="29" fillId="0" borderId="1" xfId="1" applyNumberFormat="1" applyFont="1" applyBorder="1" applyAlignment="1"/>
    <xf numFmtId="3" fontId="28" fillId="0" borderId="1" xfId="0" applyNumberFormat="1" applyFont="1" applyBorder="1" applyAlignment="1">
      <alignment horizontal="center" vertical="center"/>
    </xf>
    <xf numFmtId="3" fontId="28" fillId="0" borderId="9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/>
    </xf>
    <xf numFmtId="3" fontId="31" fillId="3" borderId="1" xfId="0" applyNumberFormat="1" applyFont="1" applyFill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7" fillId="0" borderId="9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5"/>
  <sheetViews>
    <sheetView tabSelected="1" zoomScale="115" zoomScaleNormal="115" workbookViewId="0">
      <selection activeCell="F154" sqref="F154"/>
    </sheetView>
  </sheetViews>
  <sheetFormatPr defaultRowHeight="15"/>
  <cols>
    <col min="1" max="1" width="3.85546875" style="65" customWidth="1"/>
    <col min="2" max="2" width="6.28515625" style="65" customWidth="1"/>
    <col min="3" max="3" width="18.5703125" style="65" customWidth="1"/>
    <col min="4" max="4" width="11.5703125" style="65" customWidth="1"/>
    <col min="5" max="5" width="13.140625" style="65" customWidth="1"/>
    <col min="6" max="6" width="14.28515625" style="65" customWidth="1"/>
  </cols>
  <sheetData>
    <row r="1" spans="2:7">
      <c r="B1" s="66"/>
      <c r="C1" s="67"/>
      <c r="D1" s="68"/>
      <c r="E1" s="68"/>
      <c r="G1" t="s">
        <v>127</v>
      </c>
    </row>
    <row r="2" spans="2:7">
      <c r="B2" s="66"/>
      <c r="C2" s="67"/>
      <c r="D2" s="68"/>
      <c r="E2" s="68"/>
      <c r="F2" s="68" t="s">
        <v>201</v>
      </c>
      <c r="G2" s="13"/>
    </row>
    <row r="3" spans="2:7">
      <c r="B3" s="66"/>
      <c r="C3" s="67"/>
      <c r="D3" s="68"/>
      <c r="E3" s="68"/>
      <c r="G3" s="12" t="s">
        <v>128</v>
      </c>
    </row>
    <row r="4" spans="2:7" ht="63" customHeight="1">
      <c r="B4" s="149" t="s">
        <v>218</v>
      </c>
      <c r="C4" s="149"/>
      <c r="D4" s="149"/>
      <c r="E4" s="149"/>
      <c r="F4" s="149"/>
      <c r="G4" s="1"/>
    </row>
    <row r="5" spans="2:7" ht="38.25">
      <c r="B5" s="79" t="s">
        <v>129</v>
      </c>
      <c r="C5" s="72" t="s">
        <v>0</v>
      </c>
      <c r="D5" s="72" t="s">
        <v>1</v>
      </c>
      <c r="E5" s="72" t="s">
        <v>30</v>
      </c>
      <c r="F5" s="72" t="s">
        <v>2</v>
      </c>
    </row>
    <row r="6" spans="2:7">
      <c r="B6" s="69">
        <v>1</v>
      </c>
      <c r="C6" s="71" t="s">
        <v>3</v>
      </c>
      <c r="D6" s="72">
        <v>1</v>
      </c>
      <c r="E6" s="72">
        <v>190000</v>
      </c>
      <c r="F6" s="72">
        <f>D6*E6</f>
        <v>190000</v>
      </c>
    </row>
    <row r="7" spans="2:7">
      <c r="B7" s="69">
        <v>2</v>
      </c>
      <c r="C7" s="71" t="s">
        <v>4</v>
      </c>
      <c r="D7" s="72">
        <v>1</v>
      </c>
      <c r="E7" s="72">
        <v>104000</v>
      </c>
      <c r="F7" s="72">
        <f t="shared" ref="F7:F14" si="0">D7*E7</f>
        <v>104000</v>
      </c>
    </row>
    <row r="8" spans="2:7">
      <c r="B8" s="69">
        <v>3</v>
      </c>
      <c r="C8" s="71" t="s">
        <v>5</v>
      </c>
      <c r="D8" s="72">
        <v>0.75</v>
      </c>
      <c r="E8" s="72">
        <v>104000</v>
      </c>
      <c r="F8" s="72">
        <f t="shared" si="0"/>
        <v>78000</v>
      </c>
    </row>
    <row r="9" spans="2:7" ht="25.5">
      <c r="B9" s="69">
        <v>4</v>
      </c>
      <c r="C9" s="71" t="s">
        <v>6</v>
      </c>
      <c r="D9" s="72">
        <v>1</v>
      </c>
      <c r="E9" s="72">
        <v>104000</v>
      </c>
      <c r="F9" s="72">
        <f t="shared" si="0"/>
        <v>104000</v>
      </c>
    </row>
    <row r="10" spans="2:7">
      <c r="B10" s="69">
        <v>5</v>
      </c>
      <c r="C10" s="71" t="s">
        <v>7</v>
      </c>
      <c r="D10" s="72">
        <v>3.36</v>
      </c>
      <c r="E10" s="72">
        <v>110000</v>
      </c>
      <c r="F10" s="72">
        <f t="shared" si="0"/>
        <v>369600</v>
      </c>
    </row>
    <row r="11" spans="2:7" ht="25.5">
      <c r="B11" s="69">
        <v>6</v>
      </c>
      <c r="C11" s="71" t="s">
        <v>8</v>
      </c>
      <c r="D11" s="26">
        <v>3</v>
      </c>
      <c r="E11" s="72">
        <v>105000</v>
      </c>
      <c r="F11" s="72">
        <f t="shared" si="0"/>
        <v>315000</v>
      </c>
    </row>
    <row r="12" spans="2:7">
      <c r="B12" s="69">
        <v>7</v>
      </c>
      <c r="C12" s="71" t="s">
        <v>9</v>
      </c>
      <c r="D12" s="72">
        <v>1</v>
      </c>
      <c r="E12" s="72">
        <v>104000</v>
      </c>
      <c r="F12" s="72">
        <f t="shared" si="0"/>
        <v>104000</v>
      </c>
    </row>
    <row r="13" spans="2:7" ht="25.5">
      <c r="B13" s="69">
        <v>8</v>
      </c>
      <c r="C13" s="71" t="s">
        <v>10</v>
      </c>
      <c r="D13" s="72">
        <v>0.5</v>
      </c>
      <c r="E13" s="72">
        <v>104000</v>
      </c>
      <c r="F13" s="72">
        <f t="shared" si="0"/>
        <v>52000</v>
      </c>
    </row>
    <row r="14" spans="2:7">
      <c r="B14" s="69">
        <v>9</v>
      </c>
      <c r="C14" s="71" t="s">
        <v>11</v>
      </c>
      <c r="D14" s="72">
        <v>0.5</v>
      </c>
      <c r="E14" s="72">
        <v>104000</v>
      </c>
      <c r="F14" s="72">
        <f t="shared" si="0"/>
        <v>52000</v>
      </c>
    </row>
    <row r="15" spans="2:7">
      <c r="B15" s="69"/>
      <c r="C15" s="71" t="s">
        <v>12</v>
      </c>
      <c r="D15" s="72">
        <f>SUM(D6:D14)</f>
        <v>12.11</v>
      </c>
      <c r="E15" s="72"/>
      <c r="F15" s="72">
        <f>SUM(F6:F14)</f>
        <v>1368600</v>
      </c>
    </row>
    <row r="16" spans="2:7">
      <c r="B16" s="68"/>
      <c r="C16" s="73"/>
      <c r="D16" s="27"/>
      <c r="E16" s="27"/>
      <c r="F16" s="27"/>
    </row>
    <row r="18" spans="2:7" ht="12" customHeight="1">
      <c r="B18" s="158"/>
      <c r="C18" s="158"/>
      <c r="D18" s="158"/>
      <c r="E18" s="74"/>
      <c r="F18" s="159"/>
      <c r="G18" s="159"/>
    </row>
    <row r="20" spans="2:7" ht="17.25">
      <c r="B20" s="149" t="s">
        <v>219</v>
      </c>
      <c r="C20" s="149"/>
      <c r="D20" s="149"/>
      <c r="E20" s="149"/>
      <c r="F20" s="149"/>
      <c r="G20" s="4"/>
    </row>
    <row r="21" spans="2:7" ht="17.25">
      <c r="B21" s="149"/>
      <c r="C21" s="149"/>
      <c r="D21" s="149"/>
      <c r="E21" s="149"/>
      <c r="F21" s="149"/>
      <c r="G21" s="4"/>
    </row>
    <row r="22" spans="2:7" ht="17.25">
      <c r="B22" s="149"/>
      <c r="C22" s="149"/>
      <c r="D22" s="149"/>
      <c r="E22" s="149"/>
      <c r="F22" s="149"/>
      <c r="G22" s="4"/>
    </row>
    <row r="23" spans="2:7" ht="73.150000000000006" customHeight="1">
      <c r="B23" s="75" t="s">
        <v>13</v>
      </c>
      <c r="C23" s="72" t="s">
        <v>14</v>
      </c>
      <c r="D23" s="72" t="s">
        <v>15</v>
      </c>
      <c r="E23" s="72" t="s">
        <v>16</v>
      </c>
      <c r="F23" s="72" t="s">
        <v>2</v>
      </c>
      <c r="G23" s="5"/>
    </row>
    <row r="24" spans="2:7" ht="15.75">
      <c r="B24" s="24">
        <v>1</v>
      </c>
      <c r="C24" s="76" t="s">
        <v>3</v>
      </c>
      <c r="D24" s="28">
        <v>1</v>
      </c>
      <c r="E24" s="28">
        <v>150000</v>
      </c>
      <c r="F24" s="72">
        <f>D24*E24</f>
        <v>150000</v>
      </c>
    </row>
    <row r="25" spans="2:7" ht="15.75">
      <c r="B25" s="24">
        <v>2</v>
      </c>
      <c r="C25" s="76" t="s">
        <v>17</v>
      </c>
      <c r="D25" s="28">
        <v>1</v>
      </c>
      <c r="E25" s="28">
        <v>104000</v>
      </c>
      <c r="F25" s="72">
        <f t="shared" ref="F25:F31" si="1">D25*E25</f>
        <v>104000</v>
      </c>
    </row>
    <row r="26" spans="2:7" ht="15.75">
      <c r="B26" s="24">
        <v>3</v>
      </c>
      <c r="C26" s="76" t="s">
        <v>4</v>
      </c>
      <c r="D26" s="28">
        <v>1</v>
      </c>
      <c r="E26" s="28">
        <v>104000</v>
      </c>
      <c r="F26" s="72">
        <f t="shared" si="1"/>
        <v>104000</v>
      </c>
    </row>
    <row r="27" spans="2:7" ht="15.75">
      <c r="B27" s="24">
        <v>4</v>
      </c>
      <c r="C27" s="76" t="s">
        <v>18</v>
      </c>
      <c r="D27" s="28">
        <v>1</v>
      </c>
      <c r="E27" s="28">
        <v>104000</v>
      </c>
      <c r="F27" s="72">
        <f t="shared" si="1"/>
        <v>104000</v>
      </c>
    </row>
    <row r="28" spans="2:7" ht="15.75">
      <c r="B28" s="24">
        <v>5</v>
      </c>
      <c r="C28" s="76" t="s">
        <v>19</v>
      </c>
      <c r="D28" s="28">
        <v>13</v>
      </c>
      <c r="E28" s="28">
        <v>104000</v>
      </c>
      <c r="F28" s="72">
        <f t="shared" si="1"/>
        <v>1352000</v>
      </c>
    </row>
    <row r="29" spans="2:7" ht="15.75">
      <c r="B29" s="24">
        <v>6</v>
      </c>
      <c r="C29" s="76" t="s">
        <v>20</v>
      </c>
      <c r="D29" s="28">
        <v>1</v>
      </c>
      <c r="E29" s="28">
        <v>104000</v>
      </c>
      <c r="F29" s="72">
        <f t="shared" si="1"/>
        <v>104000</v>
      </c>
    </row>
    <row r="30" spans="2:7" ht="15.75">
      <c r="B30" s="24">
        <v>7</v>
      </c>
      <c r="C30" s="76" t="s">
        <v>11</v>
      </c>
      <c r="D30" s="28">
        <v>1</v>
      </c>
      <c r="E30" s="28">
        <v>104000</v>
      </c>
      <c r="F30" s="72">
        <f t="shared" si="1"/>
        <v>104000</v>
      </c>
    </row>
    <row r="31" spans="2:7" ht="15.75">
      <c r="B31" s="24">
        <v>8</v>
      </c>
      <c r="C31" s="76" t="s">
        <v>21</v>
      </c>
      <c r="D31" s="28">
        <v>1</v>
      </c>
      <c r="E31" s="28">
        <v>104000</v>
      </c>
      <c r="F31" s="72">
        <f t="shared" si="1"/>
        <v>104000</v>
      </c>
    </row>
    <row r="32" spans="2:7" ht="15.75">
      <c r="B32" s="77"/>
      <c r="C32" s="24" t="s">
        <v>22</v>
      </c>
      <c r="D32" s="78">
        <f>SUM(D24:D31)</f>
        <v>20</v>
      </c>
      <c r="E32" s="78"/>
      <c r="F32" s="72">
        <f>SUM(F24:F31)</f>
        <v>2126000</v>
      </c>
    </row>
    <row r="36" spans="2:6" ht="55.9" customHeight="1">
      <c r="B36" s="150" t="s">
        <v>220</v>
      </c>
      <c r="C36" s="150"/>
      <c r="D36" s="150"/>
      <c r="E36" s="150"/>
      <c r="F36" s="150"/>
    </row>
    <row r="37" spans="2:6" ht="38.25">
      <c r="B37" s="75" t="s">
        <v>13</v>
      </c>
      <c r="C37" s="72" t="s">
        <v>0</v>
      </c>
      <c r="D37" s="72" t="s">
        <v>1</v>
      </c>
      <c r="E37" s="72" t="s">
        <v>23</v>
      </c>
      <c r="F37" s="72" t="s">
        <v>2</v>
      </c>
    </row>
    <row r="38" spans="2:6" ht="15.75">
      <c r="B38" s="24">
        <v>1</v>
      </c>
      <c r="C38" s="76" t="s">
        <v>3</v>
      </c>
      <c r="D38" s="28">
        <v>1</v>
      </c>
      <c r="E38" s="28">
        <v>130000</v>
      </c>
      <c r="F38" s="28">
        <f>E38*D38</f>
        <v>130000</v>
      </c>
    </row>
    <row r="39" spans="2:6" ht="15.75">
      <c r="B39" s="24">
        <v>2</v>
      </c>
      <c r="C39" s="76" t="s">
        <v>4</v>
      </c>
      <c r="D39" s="28">
        <v>1</v>
      </c>
      <c r="E39" s="28">
        <v>104000</v>
      </c>
      <c r="F39" s="28">
        <f t="shared" ref="F39:F47" si="2">E39*D39</f>
        <v>104000</v>
      </c>
    </row>
    <row r="40" spans="2:6" ht="15.75">
      <c r="B40" s="24">
        <v>3</v>
      </c>
      <c r="C40" s="76" t="s">
        <v>20</v>
      </c>
      <c r="D40" s="28">
        <v>1</v>
      </c>
      <c r="E40" s="28">
        <v>104000</v>
      </c>
      <c r="F40" s="28">
        <f t="shared" si="2"/>
        <v>104000</v>
      </c>
    </row>
    <row r="41" spans="2:6" ht="31.5">
      <c r="B41" s="24">
        <v>4</v>
      </c>
      <c r="C41" s="76" t="s">
        <v>24</v>
      </c>
      <c r="D41" s="28">
        <v>1</v>
      </c>
      <c r="E41" s="28">
        <v>104000</v>
      </c>
      <c r="F41" s="28">
        <f t="shared" si="2"/>
        <v>104000</v>
      </c>
    </row>
    <row r="42" spans="2:6" ht="15.75">
      <c r="B42" s="24">
        <v>5</v>
      </c>
      <c r="C42" s="76" t="s">
        <v>25</v>
      </c>
      <c r="D42" s="28">
        <v>1</v>
      </c>
      <c r="E42" s="28">
        <v>104000</v>
      </c>
      <c r="F42" s="28">
        <f t="shared" si="2"/>
        <v>104000</v>
      </c>
    </row>
    <row r="43" spans="2:6" ht="31.5">
      <c r="B43" s="24">
        <v>6</v>
      </c>
      <c r="C43" s="76" t="s">
        <v>26</v>
      </c>
      <c r="D43" s="28">
        <v>1</v>
      </c>
      <c r="E43" s="28">
        <v>104000</v>
      </c>
      <c r="F43" s="28">
        <f t="shared" si="2"/>
        <v>104000</v>
      </c>
    </row>
    <row r="44" spans="2:6" ht="47.25">
      <c r="B44" s="24">
        <v>7</v>
      </c>
      <c r="C44" s="76" t="s">
        <v>27</v>
      </c>
      <c r="D44" s="28">
        <v>1</v>
      </c>
      <c r="E44" s="28">
        <v>104000</v>
      </c>
      <c r="F44" s="28">
        <f t="shared" si="2"/>
        <v>104000</v>
      </c>
    </row>
    <row r="45" spans="2:6" ht="31.5">
      <c r="B45" s="24">
        <v>8</v>
      </c>
      <c r="C45" s="76" t="s">
        <v>28</v>
      </c>
      <c r="D45" s="28">
        <v>1</v>
      </c>
      <c r="E45" s="28">
        <v>104000</v>
      </c>
      <c r="F45" s="28">
        <f t="shared" si="2"/>
        <v>104000</v>
      </c>
    </row>
    <row r="46" spans="2:6" ht="15.75">
      <c r="B46" s="24">
        <v>9</v>
      </c>
      <c r="C46" s="76" t="s">
        <v>21</v>
      </c>
      <c r="D46" s="28">
        <v>1</v>
      </c>
      <c r="E46" s="28">
        <v>104000</v>
      </c>
      <c r="F46" s="28">
        <f t="shared" si="2"/>
        <v>104000</v>
      </c>
    </row>
    <row r="47" spans="2:6" ht="15.75">
      <c r="B47" s="24">
        <v>10</v>
      </c>
      <c r="C47" s="76" t="s">
        <v>29</v>
      </c>
      <c r="D47" s="28">
        <v>1</v>
      </c>
      <c r="E47" s="28">
        <v>104000</v>
      </c>
      <c r="F47" s="28">
        <f t="shared" si="2"/>
        <v>104000</v>
      </c>
    </row>
    <row r="48" spans="2:6" ht="15.75">
      <c r="B48" s="147" t="s">
        <v>22</v>
      </c>
      <c r="C48" s="160"/>
      <c r="D48" s="79">
        <f>SUM(D38:D47)</f>
        <v>10</v>
      </c>
      <c r="E48" s="78"/>
      <c r="F48" s="28">
        <f>SUM(F38:F47)</f>
        <v>1066000</v>
      </c>
    </row>
    <row r="54" spans="2:8" ht="78" customHeight="1" thickBot="1">
      <c r="B54" s="161" t="s">
        <v>221</v>
      </c>
      <c r="C54" s="161"/>
      <c r="D54" s="161"/>
      <c r="E54" s="161"/>
      <c r="F54" s="161"/>
      <c r="G54" s="2"/>
      <c r="H54" s="2"/>
    </row>
    <row r="55" spans="2:8" ht="43.9" customHeight="1">
      <c r="B55" s="72" t="s">
        <v>13</v>
      </c>
      <c r="C55" s="72" t="s">
        <v>0</v>
      </c>
      <c r="D55" s="72" t="s">
        <v>1</v>
      </c>
      <c r="E55" s="72" t="s">
        <v>30</v>
      </c>
      <c r="F55" s="72" t="s">
        <v>2</v>
      </c>
    </row>
    <row r="56" spans="2:8" ht="15.75">
      <c r="B56" s="76">
        <v>1</v>
      </c>
      <c r="C56" s="76" t="s">
        <v>31</v>
      </c>
      <c r="D56" s="28">
        <v>1</v>
      </c>
      <c r="E56" s="28">
        <v>190000</v>
      </c>
      <c r="F56" s="28">
        <f>D56*E56</f>
        <v>190000</v>
      </c>
    </row>
    <row r="57" spans="2:8" ht="31.5">
      <c r="B57" s="76">
        <v>2</v>
      </c>
      <c r="C57" s="76" t="s">
        <v>32</v>
      </c>
      <c r="D57" s="28">
        <v>1</v>
      </c>
      <c r="E57" s="28">
        <v>104000</v>
      </c>
      <c r="F57" s="28">
        <f t="shared" ref="F57:F72" si="3">D57*E57</f>
        <v>104000</v>
      </c>
    </row>
    <row r="58" spans="2:8" ht="15.75">
      <c r="B58" s="76">
        <v>3</v>
      </c>
      <c r="C58" s="76" t="s">
        <v>33</v>
      </c>
      <c r="D58" s="28">
        <v>1</v>
      </c>
      <c r="E58" s="28">
        <v>104000</v>
      </c>
      <c r="F58" s="28">
        <f t="shared" si="3"/>
        <v>104000</v>
      </c>
    </row>
    <row r="59" spans="2:8" ht="15.75">
      <c r="B59" s="76">
        <v>4</v>
      </c>
      <c r="C59" s="76" t="s">
        <v>34</v>
      </c>
      <c r="D59" s="28">
        <v>1</v>
      </c>
      <c r="E59" s="28">
        <v>104000</v>
      </c>
      <c r="F59" s="28">
        <f t="shared" si="3"/>
        <v>104000</v>
      </c>
    </row>
    <row r="60" spans="2:8" ht="15.75">
      <c r="B60" s="76">
        <v>5</v>
      </c>
      <c r="C60" s="76" t="s">
        <v>5</v>
      </c>
      <c r="D60" s="28">
        <v>1</v>
      </c>
      <c r="E60" s="28">
        <v>104000</v>
      </c>
      <c r="F60" s="28">
        <f t="shared" si="3"/>
        <v>104000</v>
      </c>
    </row>
    <row r="61" spans="2:8" ht="15.75">
      <c r="B61" s="76">
        <v>6</v>
      </c>
      <c r="C61" s="76" t="s">
        <v>7</v>
      </c>
      <c r="D61" s="28">
        <v>3.36</v>
      </c>
      <c r="E61" s="28">
        <v>110000</v>
      </c>
      <c r="F61" s="28">
        <f t="shared" si="3"/>
        <v>369600</v>
      </c>
    </row>
    <row r="62" spans="2:8" ht="15.75">
      <c r="B62" s="76">
        <v>7</v>
      </c>
      <c r="C62" s="76" t="s">
        <v>35</v>
      </c>
      <c r="D62" s="28">
        <v>3</v>
      </c>
      <c r="E62" s="28">
        <v>110000</v>
      </c>
      <c r="F62" s="28">
        <f t="shared" si="3"/>
        <v>330000</v>
      </c>
    </row>
    <row r="63" spans="2:8" ht="15.75">
      <c r="B63" s="76">
        <v>8</v>
      </c>
      <c r="C63" s="76" t="s">
        <v>36</v>
      </c>
      <c r="D63" s="28">
        <v>1</v>
      </c>
      <c r="E63" s="28">
        <v>104000</v>
      </c>
      <c r="F63" s="28">
        <f t="shared" si="3"/>
        <v>104000</v>
      </c>
    </row>
    <row r="64" spans="2:8" ht="15.75">
      <c r="B64" s="76">
        <v>9</v>
      </c>
      <c r="C64" s="76" t="s">
        <v>37</v>
      </c>
      <c r="D64" s="28">
        <v>1</v>
      </c>
      <c r="E64" s="28">
        <v>104000</v>
      </c>
      <c r="F64" s="28">
        <f t="shared" si="3"/>
        <v>104000</v>
      </c>
    </row>
    <row r="65" spans="2:6" ht="15.75">
      <c r="B65" s="76">
        <v>10</v>
      </c>
      <c r="C65" s="76" t="s">
        <v>38</v>
      </c>
      <c r="D65" s="28">
        <v>1</v>
      </c>
      <c r="E65" s="28">
        <v>104000</v>
      </c>
      <c r="F65" s="28">
        <f t="shared" si="3"/>
        <v>104000</v>
      </c>
    </row>
    <row r="66" spans="2:6" ht="31.5">
      <c r="B66" s="76">
        <v>11</v>
      </c>
      <c r="C66" s="76" t="s">
        <v>39</v>
      </c>
      <c r="D66" s="28">
        <v>1</v>
      </c>
      <c r="E66" s="28">
        <v>104000</v>
      </c>
      <c r="F66" s="28">
        <f t="shared" si="3"/>
        <v>104000</v>
      </c>
    </row>
    <row r="67" spans="2:6" ht="15.75">
      <c r="B67" s="76">
        <v>12</v>
      </c>
      <c r="C67" s="76" t="s">
        <v>40</v>
      </c>
      <c r="D67" s="28">
        <v>1</v>
      </c>
      <c r="E67" s="28">
        <v>104000</v>
      </c>
      <c r="F67" s="28">
        <f t="shared" si="3"/>
        <v>104000</v>
      </c>
    </row>
    <row r="68" spans="2:6" ht="15.75">
      <c r="B68" s="76">
        <v>13</v>
      </c>
      <c r="C68" s="76" t="s">
        <v>9</v>
      </c>
      <c r="D68" s="28">
        <v>1</v>
      </c>
      <c r="E68" s="28">
        <v>104000</v>
      </c>
      <c r="F68" s="28">
        <f t="shared" si="3"/>
        <v>104000</v>
      </c>
    </row>
    <row r="69" spans="2:6" ht="31.5">
      <c r="B69" s="76">
        <v>14</v>
      </c>
      <c r="C69" s="76" t="s">
        <v>10</v>
      </c>
      <c r="D69" s="28">
        <v>1</v>
      </c>
      <c r="E69" s="28">
        <v>104000</v>
      </c>
      <c r="F69" s="28">
        <f t="shared" si="3"/>
        <v>104000</v>
      </c>
    </row>
    <row r="70" spans="2:6" ht="15.75">
      <c r="B70" s="76">
        <v>15</v>
      </c>
      <c r="C70" s="76" t="s">
        <v>11</v>
      </c>
      <c r="D70" s="28">
        <v>1</v>
      </c>
      <c r="E70" s="28">
        <v>104000</v>
      </c>
      <c r="F70" s="28">
        <f t="shared" si="3"/>
        <v>104000</v>
      </c>
    </row>
    <row r="71" spans="2:6" ht="31.5">
      <c r="B71" s="76">
        <v>16</v>
      </c>
      <c r="C71" s="76" t="s">
        <v>41</v>
      </c>
      <c r="D71" s="28">
        <v>1</v>
      </c>
      <c r="E71" s="28">
        <v>104000</v>
      </c>
      <c r="F71" s="28">
        <f t="shared" si="3"/>
        <v>104000</v>
      </c>
    </row>
    <row r="72" spans="2:6" ht="15.75">
      <c r="B72" s="76">
        <v>17</v>
      </c>
      <c r="C72" s="76" t="s">
        <v>42</v>
      </c>
      <c r="D72" s="28">
        <v>1</v>
      </c>
      <c r="E72" s="28">
        <v>104000</v>
      </c>
      <c r="F72" s="28">
        <f t="shared" si="3"/>
        <v>104000</v>
      </c>
    </row>
    <row r="73" spans="2:6" ht="15.75">
      <c r="B73" s="80"/>
      <c r="C73" s="81" t="s">
        <v>22</v>
      </c>
      <c r="D73" s="79">
        <f>SUM(D56:D72)</f>
        <v>21.36</v>
      </c>
      <c r="E73" s="82"/>
      <c r="F73" s="82">
        <f>SUM(F56:F72)</f>
        <v>2345600</v>
      </c>
    </row>
    <row r="78" spans="2:6" ht="61.15" customHeight="1" thickBot="1">
      <c r="B78" s="162" t="s">
        <v>222</v>
      </c>
      <c r="C78" s="162"/>
      <c r="D78" s="162"/>
      <c r="E78" s="162"/>
      <c r="F78" s="162"/>
    </row>
    <row r="79" spans="2:6" ht="60.6" customHeight="1">
      <c r="B79" s="72" t="s">
        <v>13</v>
      </c>
      <c r="C79" s="72" t="s">
        <v>0</v>
      </c>
      <c r="D79" s="72" t="s">
        <v>1</v>
      </c>
      <c r="E79" s="72" t="s">
        <v>30</v>
      </c>
      <c r="F79" s="72" t="s">
        <v>2</v>
      </c>
    </row>
    <row r="80" spans="2:6" ht="15.75">
      <c r="B80" s="24">
        <v>1</v>
      </c>
      <c r="C80" s="76" t="s">
        <v>31</v>
      </c>
      <c r="D80" s="28">
        <v>1</v>
      </c>
      <c r="E80" s="28">
        <v>140000</v>
      </c>
      <c r="F80" s="28">
        <f>E80</f>
        <v>140000</v>
      </c>
    </row>
    <row r="81" spans="1:7" ht="15.75">
      <c r="B81" s="24">
        <v>2</v>
      </c>
      <c r="C81" s="76" t="s">
        <v>7</v>
      </c>
      <c r="D81" s="28">
        <v>1.1200000000000001</v>
      </c>
      <c r="E81" s="28">
        <v>104000</v>
      </c>
      <c r="F81" s="28">
        <f>E81*D81</f>
        <v>116480.00000000001</v>
      </c>
    </row>
    <row r="82" spans="1:7" ht="31.5">
      <c r="B82" s="24">
        <v>3</v>
      </c>
      <c r="C82" s="76" t="s">
        <v>8</v>
      </c>
      <c r="D82" s="28">
        <v>1</v>
      </c>
      <c r="E82" s="28">
        <v>104000</v>
      </c>
      <c r="F82" s="28">
        <f>E82</f>
        <v>104000</v>
      </c>
    </row>
    <row r="83" spans="1:7" ht="15.75">
      <c r="B83" s="24">
        <v>4</v>
      </c>
      <c r="C83" s="76" t="s">
        <v>9</v>
      </c>
      <c r="D83" s="28">
        <v>1</v>
      </c>
      <c r="E83" s="28">
        <v>104000</v>
      </c>
      <c r="F83" s="28">
        <f t="shared" ref="F83:F84" si="4">E83</f>
        <v>104000</v>
      </c>
    </row>
    <row r="84" spans="1:7" ht="15.75">
      <c r="B84" s="24">
        <v>5</v>
      </c>
      <c r="C84" s="76" t="s">
        <v>21</v>
      </c>
      <c r="D84" s="28">
        <v>1</v>
      </c>
      <c r="E84" s="28">
        <v>104000</v>
      </c>
      <c r="F84" s="28">
        <f t="shared" si="4"/>
        <v>104000</v>
      </c>
    </row>
    <row r="85" spans="1:7" ht="15.75">
      <c r="B85" s="147" t="s">
        <v>22</v>
      </c>
      <c r="C85" s="160"/>
      <c r="D85" s="83">
        <f>SUM(D80:D84)</f>
        <v>5.12</v>
      </c>
      <c r="E85" s="83">
        <f>SUM(E80:E84)</f>
        <v>556000</v>
      </c>
      <c r="F85" s="83">
        <f>SUM(F80:F84)</f>
        <v>568480</v>
      </c>
    </row>
    <row r="86" spans="1:7">
      <c r="B86" s="66"/>
    </row>
    <row r="87" spans="1:7">
      <c r="B87" s="66"/>
    </row>
    <row r="88" spans="1:7">
      <c r="B88" s="66"/>
    </row>
    <row r="89" spans="1:7">
      <c r="B89" s="84"/>
      <c r="C89" s="84"/>
      <c r="D89" s="84"/>
      <c r="E89" s="23"/>
      <c r="F89" s="23"/>
    </row>
    <row r="91" spans="1:7" s="6" customFormat="1" ht="60" customHeight="1">
      <c r="A91" s="67"/>
      <c r="B91" s="151" t="s">
        <v>62</v>
      </c>
      <c r="C91" s="151"/>
      <c r="D91" s="151"/>
      <c r="E91" s="151"/>
      <c r="F91" s="151"/>
      <c r="G91" s="10"/>
    </row>
    <row r="93" spans="1:7" ht="51.6" customHeight="1">
      <c r="B93" s="22" t="s">
        <v>43</v>
      </c>
      <c r="C93" s="72" t="s">
        <v>44</v>
      </c>
      <c r="D93" s="72" t="s">
        <v>45</v>
      </c>
      <c r="E93" s="72" t="s">
        <v>46</v>
      </c>
      <c r="F93" s="72" t="s">
        <v>2</v>
      </c>
    </row>
    <row r="94" spans="1:7" ht="15.75">
      <c r="B94" s="22">
        <v>1</v>
      </c>
      <c r="C94" s="85" t="s">
        <v>47</v>
      </c>
      <c r="D94" s="26">
        <v>1</v>
      </c>
      <c r="E94" s="86">
        <v>160000</v>
      </c>
      <c r="F94" s="28">
        <f>D94*E94</f>
        <v>160000</v>
      </c>
    </row>
    <row r="95" spans="1:7" ht="15.75">
      <c r="B95" s="22">
        <v>2</v>
      </c>
      <c r="C95" s="85" t="s">
        <v>48</v>
      </c>
      <c r="D95" s="26">
        <v>1</v>
      </c>
      <c r="E95" s="86">
        <v>110000</v>
      </c>
      <c r="F95" s="28">
        <f t="shared" ref="F95:F111" si="5">D95*E95</f>
        <v>110000</v>
      </c>
    </row>
    <row r="96" spans="1:7" ht="28.5">
      <c r="B96" s="22">
        <v>3</v>
      </c>
      <c r="C96" s="85" t="s">
        <v>49</v>
      </c>
      <c r="D96" s="26">
        <v>1.1200000000000001</v>
      </c>
      <c r="E96" s="86">
        <v>110000</v>
      </c>
      <c r="F96" s="28">
        <f t="shared" si="5"/>
        <v>123200.00000000001</v>
      </c>
    </row>
    <row r="97" spans="2:6" ht="28.5">
      <c r="B97" s="22">
        <v>4</v>
      </c>
      <c r="C97" s="85" t="s">
        <v>49</v>
      </c>
      <c r="D97" s="26">
        <v>1.1200000000000001</v>
      </c>
      <c r="E97" s="86">
        <v>110000</v>
      </c>
      <c r="F97" s="28">
        <f t="shared" si="5"/>
        <v>123200.00000000001</v>
      </c>
    </row>
    <row r="98" spans="2:6" ht="28.5">
      <c r="B98" s="22">
        <v>5</v>
      </c>
      <c r="C98" s="85" t="s">
        <v>199</v>
      </c>
      <c r="D98" s="26">
        <v>1.1200000000000001</v>
      </c>
      <c r="E98" s="87">
        <v>110000</v>
      </c>
      <c r="F98" s="28">
        <f t="shared" si="5"/>
        <v>123200.00000000001</v>
      </c>
    </row>
    <row r="99" spans="2:6" ht="42.75">
      <c r="B99" s="22">
        <v>6</v>
      </c>
      <c r="C99" s="85" t="s">
        <v>50</v>
      </c>
      <c r="D99" s="26">
        <v>0.5</v>
      </c>
      <c r="E99" s="86">
        <v>104000</v>
      </c>
      <c r="F99" s="28">
        <f t="shared" si="5"/>
        <v>52000</v>
      </c>
    </row>
    <row r="100" spans="2:6" ht="28.5">
      <c r="B100" s="22">
        <v>7</v>
      </c>
      <c r="C100" s="85" t="s">
        <v>51</v>
      </c>
      <c r="D100" s="26">
        <v>0.5</v>
      </c>
      <c r="E100" s="86">
        <v>104000</v>
      </c>
      <c r="F100" s="28">
        <f t="shared" si="5"/>
        <v>52000</v>
      </c>
    </row>
    <row r="101" spans="2:6" ht="28.5">
      <c r="B101" s="22">
        <v>8</v>
      </c>
      <c r="C101" s="85" t="s">
        <v>52</v>
      </c>
      <c r="D101" s="26">
        <v>1</v>
      </c>
      <c r="E101" s="86">
        <v>110000</v>
      </c>
      <c r="F101" s="28">
        <f t="shared" si="5"/>
        <v>110000</v>
      </c>
    </row>
    <row r="102" spans="2:6" ht="28.5">
      <c r="B102" s="22">
        <v>9</v>
      </c>
      <c r="C102" s="85" t="s">
        <v>52</v>
      </c>
      <c r="D102" s="26">
        <v>1</v>
      </c>
      <c r="E102" s="86">
        <v>110000</v>
      </c>
      <c r="F102" s="28">
        <f t="shared" si="5"/>
        <v>110000</v>
      </c>
    </row>
    <row r="103" spans="2:6" ht="15.75">
      <c r="B103" s="22">
        <v>10</v>
      </c>
      <c r="C103" s="85" t="s">
        <v>53</v>
      </c>
      <c r="D103" s="26">
        <v>0.5</v>
      </c>
      <c r="E103" s="86">
        <v>104000</v>
      </c>
      <c r="F103" s="28">
        <f t="shared" si="5"/>
        <v>52000</v>
      </c>
    </row>
    <row r="104" spans="2:6" ht="15.75">
      <c r="B104" s="22">
        <v>11</v>
      </c>
      <c r="C104" s="85" t="s">
        <v>54</v>
      </c>
      <c r="D104" s="26">
        <v>1</v>
      </c>
      <c r="E104" s="86">
        <v>104000</v>
      </c>
      <c r="F104" s="28">
        <f t="shared" si="5"/>
        <v>104000</v>
      </c>
    </row>
    <row r="105" spans="2:6" ht="28.5">
      <c r="B105" s="22">
        <v>12</v>
      </c>
      <c r="C105" s="85" t="s">
        <v>55</v>
      </c>
      <c r="D105" s="26">
        <v>1</v>
      </c>
      <c r="E105" s="86">
        <v>104000</v>
      </c>
      <c r="F105" s="28">
        <f t="shared" si="5"/>
        <v>104000</v>
      </c>
    </row>
    <row r="106" spans="2:6" ht="15.75">
      <c r="B106" s="22">
        <v>13</v>
      </c>
      <c r="C106" s="85" t="s">
        <v>56</v>
      </c>
      <c r="D106" s="26">
        <v>0.5</v>
      </c>
      <c r="E106" s="86">
        <v>104000</v>
      </c>
      <c r="F106" s="28">
        <f t="shared" si="5"/>
        <v>52000</v>
      </c>
    </row>
    <row r="107" spans="2:6" ht="28.5">
      <c r="B107" s="22">
        <v>14</v>
      </c>
      <c r="C107" s="85" t="s">
        <v>57</v>
      </c>
      <c r="D107" s="26">
        <v>0.5</v>
      </c>
      <c r="E107" s="86">
        <v>104000</v>
      </c>
      <c r="F107" s="28">
        <f t="shared" si="5"/>
        <v>52000</v>
      </c>
    </row>
    <row r="108" spans="2:6" ht="28.5">
      <c r="B108" s="22">
        <v>15</v>
      </c>
      <c r="C108" s="85" t="s">
        <v>58</v>
      </c>
      <c r="D108" s="26">
        <v>1</v>
      </c>
      <c r="E108" s="86">
        <v>104000</v>
      </c>
      <c r="F108" s="28">
        <f t="shared" si="5"/>
        <v>104000</v>
      </c>
    </row>
    <row r="109" spans="2:6" ht="15.75">
      <c r="B109" s="22">
        <v>16</v>
      </c>
      <c r="C109" s="85" t="s">
        <v>59</v>
      </c>
      <c r="D109" s="26">
        <v>0.5</v>
      </c>
      <c r="E109" s="86">
        <v>104000</v>
      </c>
      <c r="F109" s="28">
        <f t="shared" si="5"/>
        <v>52000</v>
      </c>
    </row>
    <row r="110" spans="2:6" ht="15.75">
      <c r="B110" s="22">
        <v>17</v>
      </c>
      <c r="C110" s="85" t="s">
        <v>200</v>
      </c>
      <c r="D110" s="26">
        <v>0.5</v>
      </c>
      <c r="E110" s="86">
        <v>104000</v>
      </c>
      <c r="F110" s="28">
        <f t="shared" si="5"/>
        <v>52000</v>
      </c>
    </row>
    <row r="111" spans="2:6" ht="15.75">
      <c r="B111" s="22">
        <v>18</v>
      </c>
      <c r="C111" s="85" t="s">
        <v>187</v>
      </c>
      <c r="D111" s="26">
        <v>1</v>
      </c>
      <c r="E111" s="86">
        <v>104000</v>
      </c>
      <c r="F111" s="28">
        <f t="shared" si="5"/>
        <v>104000</v>
      </c>
    </row>
    <row r="112" spans="2:6">
      <c r="B112" s="88" t="s">
        <v>60</v>
      </c>
      <c r="C112" s="85" t="s">
        <v>22</v>
      </c>
      <c r="D112" s="69" t="s">
        <v>61</v>
      </c>
      <c r="E112" s="89">
        <f>SUM(E94:E111)</f>
        <v>1964000</v>
      </c>
      <c r="F112" s="89">
        <f>SUM(F94:F111)</f>
        <v>1639600</v>
      </c>
    </row>
    <row r="118" spans="2:7" ht="34.9" customHeight="1">
      <c r="B118" s="149" t="s">
        <v>217</v>
      </c>
      <c r="C118" s="149"/>
      <c r="D118" s="149"/>
      <c r="E118" s="149"/>
      <c r="F118" s="149"/>
      <c r="G118" s="149"/>
    </row>
    <row r="119" spans="2:7" ht="18" customHeight="1">
      <c r="B119" s="29"/>
      <c r="C119" s="29"/>
      <c r="D119" s="29"/>
      <c r="E119" s="29"/>
      <c r="F119" s="29"/>
      <c r="G119" s="9"/>
    </row>
    <row r="120" spans="2:7" ht="38.25">
      <c r="B120" s="70" t="s">
        <v>43</v>
      </c>
      <c r="C120" s="72" t="s">
        <v>44</v>
      </c>
      <c r="D120" s="72" t="s">
        <v>45</v>
      </c>
      <c r="E120" s="72" t="s">
        <v>216</v>
      </c>
      <c r="F120" s="72" t="s">
        <v>2</v>
      </c>
    </row>
    <row r="121" spans="2:7">
      <c r="B121" s="22">
        <v>1</v>
      </c>
      <c r="C121" s="85" t="s">
        <v>47</v>
      </c>
      <c r="D121" s="26">
        <v>1</v>
      </c>
      <c r="E121" s="86">
        <v>130000</v>
      </c>
      <c r="F121" s="90">
        <f>D121*E121</f>
        <v>130000</v>
      </c>
    </row>
    <row r="122" spans="2:7">
      <c r="B122" s="22">
        <v>2</v>
      </c>
      <c r="C122" s="85" t="s">
        <v>48</v>
      </c>
      <c r="D122" s="26">
        <v>1</v>
      </c>
      <c r="E122" s="86">
        <v>104000</v>
      </c>
      <c r="F122" s="90">
        <f t="shared" ref="F122" si="6">D122*E122</f>
        <v>104000</v>
      </c>
    </row>
    <row r="123" spans="2:7">
      <c r="B123" s="22">
        <v>3</v>
      </c>
      <c r="C123" s="85" t="s">
        <v>63</v>
      </c>
      <c r="D123" s="26">
        <v>0.5</v>
      </c>
      <c r="E123" s="86">
        <v>104000</v>
      </c>
      <c r="F123" s="90">
        <f>D123*E123</f>
        <v>52000</v>
      </c>
    </row>
    <row r="124" spans="2:7">
      <c r="B124" s="22">
        <v>4</v>
      </c>
      <c r="C124" s="85" t="s">
        <v>63</v>
      </c>
      <c r="D124" s="26">
        <v>0.5</v>
      </c>
      <c r="E124" s="86">
        <v>104000</v>
      </c>
      <c r="F124" s="90">
        <f t="shared" ref="F124:F128" si="7">D124*E124</f>
        <v>52000</v>
      </c>
    </row>
    <row r="125" spans="2:7" ht="28.5">
      <c r="B125" s="22">
        <v>5</v>
      </c>
      <c r="C125" s="85" t="s">
        <v>64</v>
      </c>
      <c r="D125" s="26">
        <v>0.5</v>
      </c>
      <c r="E125" s="86">
        <v>104000</v>
      </c>
      <c r="F125" s="90">
        <f t="shared" si="7"/>
        <v>52000</v>
      </c>
    </row>
    <row r="126" spans="2:7">
      <c r="B126" s="22">
        <v>6</v>
      </c>
      <c r="C126" s="85" t="s">
        <v>63</v>
      </c>
      <c r="D126" s="26">
        <v>0.5</v>
      </c>
      <c r="E126" s="86">
        <v>104000</v>
      </c>
      <c r="F126" s="90">
        <f t="shared" si="7"/>
        <v>52000</v>
      </c>
    </row>
    <row r="127" spans="2:7">
      <c r="B127" s="22">
        <v>7</v>
      </c>
      <c r="C127" s="85" t="s">
        <v>65</v>
      </c>
      <c r="D127" s="26">
        <v>0.5</v>
      </c>
      <c r="E127" s="86">
        <v>104000</v>
      </c>
      <c r="F127" s="90">
        <f t="shared" si="7"/>
        <v>52000</v>
      </c>
    </row>
    <row r="128" spans="2:7">
      <c r="B128" s="91">
        <v>8</v>
      </c>
      <c r="C128" s="92" t="s">
        <v>198</v>
      </c>
      <c r="D128" s="93">
        <v>1</v>
      </c>
      <c r="E128" s="94">
        <v>104000</v>
      </c>
      <c r="F128" s="95">
        <f t="shared" si="7"/>
        <v>104000</v>
      </c>
    </row>
    <row r="129" spans="2:6">
      <c r="B129" s="91"/>
      <c r="C129" s="91" t="s">
        <v>22</v>
      </c>
      <c r="D129" s="96" t="s">
        <v>66</v>
      </c>
      <c r="E129" s="91"/>
      <c r="F129" s="91">
        <f>SUM(F121:F128)</f>
        <v>598000</v>
      </c>
    </row>
    <row r="134" spans="2:6" ht="40.15" customHeight="1">
      <c r="B134" s="156" t="s">
        <v>223</v>
      </c>
      <c r="C134" s="156"/>
      <c r="D134" s="156"/>
      <c r="E134" s="156"/>
      <c r="F134" s="156"/>
    </row>
    <row r="135" spans="2:6" ht="17.45" customHeight="1">
      <c r="B135" s="97"/>
      <c r="C135" s="97"/>
      <c r="D135" s="97"/>
      <c r="E135" s="97"/>
      <c r="F135" s="97"/>
    </row>
    <row r="136" spans="2:6" ht="38.25">
      <c r="B136" s="70" t="s">
        <v>43</v>
      </c>
      <c r="C136" s="72" t="s">
        <v>44</v>
      </c>
      <c r="D136" s="72" t="s">
        <v>45</v>
      </c>
      <c r="E136" s="72" t="s">
        <v>216</v>
      </c>
      <c r="F136" s="72" t="s">
        <v>2</v>
      </c>
    </row>
    <row r="137" spans="2:6">
      <c r="B137" s="22">
        <v>1</v>
      </c>
      <c r="C137" s="98" t="s">
        <v>67</v>
      </c>
      <c r="D137" s="26">
        <v>1</v>
      </c>
      <c r="E137" s="26">
        <v>170000</v>
      </c>
      <c r="F137" s="26">
        <f>D137*E137</f>
        <v>170000</v>
      </c>
    </row>
    <row r="138" spans="2:6">
      <c r="B138" s="22">
        <v>2</v>
      </c>
      <c r="C138" s="98" t="s">
        <v>68</v>
      </c>
      <c r="D138" s="26">
        <v>1</v>
      </c>
      <c r="E138" s="26">
        <v>104000</v>
      </c>
      <c r="F138" s="26">
        <f t="shared" ref="F138:F144" si="8">D138*E138</f>
        <v>104000</v>
      </c>
    </row>
    <row r="139" spans="2:6" ht="28.5">
      <c r="B139" s="22">
        <v>3</v>
      </c>
      <c r="C139" s="98" t="s">
        <v>69</v>
      </c>
      <c r="D139" s="26">
        <v>1</v>
      </c>
      <c r="E139" s="26">
        <v>110000</v>
      </c>
      <c r="F139" s="26">
        <f t="shared" si="8"/>
        <v>110000</v>
      </c>
    </row>
    <row r="140" spans="2:6" ht="28.5">
      <c r="B140" s="22">
        <v>4</v>
      </c>
      <c r="C140" s="98" t="s">
        <v>70</v>
      </c>
      <c r="D140" s="26">
        <v>1</v>
      </c>
      <c r="E140" s="26">
        <v>104000</v>
      </c>
      <c r="F140" s="26">
        <f t="shared" si="8"/>
        <v>104000</v>
      </c>
    </row>
    <row r="141" spans="2:6">
      <c r="B141" s="22">
        <v>5</v>
      </c>
      <c r="C141" s="98" t="s">
        <v>71</v>
      </c>
      <c r="D141" s="26">
        <v>1</v>
      </c>
      <c r="E141" s="26">
        <v>104000</v>
      </c>
      <c r="F141" s="26">
        <f t="shared" si="8"/>
        <v>104000</v>
      </c>
    </row>
    <row r="142" spans="2:6">
      <c r="B142" s="22">
        <v>6</v>
      </c>
      <c r="C142" s="98" t="s">
        <v>72</v>
      </c>
      <c r="D142" s="26">
        <v>1</v>
      </c>
      <c r="E142" s="26">
        <v>104000</v>
      </c>
      <c r="F142" s="26">
        <f t="shared" si="8"/>
        <v>104000</v>
      </c>
    </row>
    <row r="143" spans="2:6">
      <c r="B143" s="22">
        <v>7</v>
      </c>
      <c r="C143" s="98" t="s">
        <v>87</v>
      </c>
      <c r="D143" s="26">
        <v>1</v>
      </c>
      <c r="E143" s="26">
        <v>104000</v>
      </c>
      <c r="F143" s="26">
        <f t="shared" ref="F143" si="9">D143*E143</f>
        <v>104000</v>
      </c>
    </row>
    <row r="144" spans="2:6">
      <c r="B144" s="22">
        <v>8</v>
      </c>
      <c r="C144" s="98" t="s">
        <v>42</v>
      </c>
      <c r="D144" s="26">
        <v>1</v>
      </c>
      <c r="E144" s="26">
        <v>104000</v>
      </c>
      <c r="F144" s="26">
        <f t="shared" si="8"/>
        <v>104000</v>
      </c>
    </row>
    <row r="145" spans="2:6">
      <c r="B145" s="22">
        <v>9</v>
      </c>
      <c r="C145" s="98" t="s">
        <v>40</v>
      </c>
      <c r="D145" s="26">
        <v>0.5</v>
      </c>
      <c r="E145" s="26">
        <v>104000</v>
      </c>
      <c r="F145" s="26">
        <f>E145*D145</f>
        <v>52000</v>
      </c>
    </row>
    <row r="146" spans="2:6" ht="15.75">
      <c r="B146" s="157" t="s">
        <v>22</v>
      </c>
      <c r="C146" s="157"/>
      <c r="D146" s="26">
        <f>SUM(D137:D145)</f>
        <v>8.5</v>
      </c>
      <c r="E146" s="26"/>
      <c r="F146" s="28">
        <f>SUM(F137:F145)</f>
        <v>956000</v>
      </c>
    </row>
    <row r="151" spans="2:6" ht="52.9" customHeight="1">
      <c r="B151" s="144" t="s">
        <v>73</v>
      </c>
      <c r="C151" s="144"/>
      <c r="D151" s="144"/>
      <c r="E151" s="144"/>
      <c r="F151" s="144"/>
    </row>
    <row r="152" spans="2:6" ht="38.25">
      <c r="B152" s="70" t="s">
        <v>43</v>
      </c>
      <c r="C152" s="72" t="s">
        <v>44</v>
      </c>
      <c r="D152" s="72" t="s">
        <v>45</v>
      </c>
      <c r="E152" s="72" t="s">
        <v>216</v>
      </c>
      <c r="F152" s="72" t="s">
        <v>2</v>
      </c>
    </row>
    <row r="153" spans="2:6">
      <c r="B153" s="22">
        <v>1</v>
      </c>
      <c r="C153" s="85" t="s">
        <v>74</v>
      </c>
      <c r="D153" s="26">
        <v>1</v>
      </c>
      <c r="E153" s="86">
        <v>190000</v>
      </c>
      <c r="F153" s="86">
        <f>D153*E153</f>
        <v>190000</v>
      </c>
    </row>
    <row r="154" spans="2:6" ht="42.75">
      <c r="B154" s="22">
        <v>2</v>
      </c>
      <c r="C154" s="85" t="s">
        <v>75</v>
      </c>
      <c r="D154" s="26">
        <v>1</v>
      </c>
      <c r="E154" s="86">
        <v>104000</v>
      </c>
      <c r="F154" s="86">
        <f t="shared" ref="F154:F172" si="10">D154*E154</f>
        <v>104000</v>
      </c>
    </row>
    <row r="155" spans="2:6">
      <c r="B155" s="22">
        <v>3</v>
      </c>
      <c r="C155" s="85" t="s">
        <v>4</v>
      </c>
      <c r="D155" s="26">
        <v>1</v>
      </c>
      <c r="E155" s="86">
        <v>104000</v>
      </c>
      <c r="F155" s="86">
        <f t="shared" si="10"/>
        <v>104000</v>
      </c>
    </row>
    <row r="156" spans="2:6">
      <c r="B156" s="22">
        <v>4</v>
      </c>
      <c r="C156" s="85" t="s">
        <v>7</v>
      </c>
      <c r="D156" s="26">
        <v>1.1200000000000001</v>
      </c>
      <c r="E156" s="86">
        <v>110000</v>
      </c>
      <c r="F156" s="99">
        <f t="shared" si="10"/>
        <v>123200.00000000001</v>
      </c>
    </row>
    <row r="157" spans="2:6">
      <c r="B157" s="22">
        <v>5</v>
      </c>
      <c r="C157" s="85" t="s">
        <v>7</v>
      </c>
      <c r="D157" s="26">
        <v>1.1200000000000001</v>
      </c>
      <c r="E157" s="86">
        <v>110000</v>
      </c>
      <c r="F157" s="99">
        <f t="shared" si="10"/>
        <v>123200.00000000001</v>
      </c>
    </row>
    <row r="158" spans="2:6">
      <c r="B158" s="22">
        <v>6</v>
      </c>
      <c r="C158" s="85" t="s">
        <v>7</v>
      </c>
      <c r="D158" s="26">
        <v>1.1200000000000001</v>
      </c>
      <c r="E158" s="86">
        <v>110000</v>
      </c>
      <c r="F158" s="99">
        <f t="shared" si="10"/>
        <v>123200.00000000001</v>
      </c>
    </row>
    <row r="159" spans="2:6" ht="28.5">
      <c r="B159" s="22">
        <v>7</v>
      </c>
      <c r="C159" s="85" t="s">
        <v>8</v>
      </c>
      <c r="D159" s="26">
        <v>1</v>
      </c>
      <c r="E159" s="86">
        <v>110000</v>
      </c>
      <c r="F159" s="86">
        <f t="shared" si="10"/>
        <v>110000</v>
      </c>
    </row>
    <row r="160" spans="2:6" ht="28.5">
      <c r="B160" s="22">
        <v>8</v>
      </c>
      <c r="C160" s="85" t="s">
        <v>8</v>
      </c>
      <c r="D160" s="26">
        <v>1</v>
      </c>
      <c r="E160" s="86">
        <v>110000</v>
      </c>
      <c r="F160" s="86">
        <f t="shared" si="10"/>
        <v>110000</v>
      </c>
    </row>
    <row r="161" spans="2:6" ht="28.5">
      <c r="B161" s="22">
        <v>9</v>
      </c>
      <c r="C161" s="85" t="s">
        <v>8</v>
      </c>
      <c r="D161" s="26">
        <v>1</v>
      </c>
      <c r="E161" s="86">
        <v>110000</v>
      </c>
      <c r="F161" s="86">
        <f t="shared" si="10"/>
        <v>110000</v>
      </c>
    </row>
    <row r="162" spans="2:6">
      <c r="B162" s="22">
        <v>10</v>
      </c>
      <c r="C162" s="85" t="s">
        <v>11</v>
      </c>
      <c r="D162" s="26">
        <v>1</v>
      </c>
      <c r="E162" s="86">
        <v>104000</v>
      </c>
      <c r="F162" s="86">
        <f t="shared" si="10"/>
        <v>104000</v>
      </c>
    </row>
    <row r="163" spans="2:6">
      <c r="B163" s="22">
        <v>11</v>
      </c>
      <c r="C163" s="85" t="s">
        <v>20</v>
      </c>
      <c r="D163" s="26">
        <v>1</v>
      </c>
      <c r="E163" s="86">
        <v>104000</v>
      </c>
      <c r="F163" s="86">
        <f t="shared" si="10"/>
        <v>104000</v>
      </c>
    </row>
    <row r="164" spans="2:6">
      <c r="B164" s="22">
        <v>12</v>
      </c>
      <c r="C164" s="85" t="s">
        <v>76</v>
      </c>
      <c r="D164" s="26">
        <v>1</v>
      </c>
      <c r="E164" s="86">
        <v>104000</v>
      </c>
      <c r="F164" s="86">
        <f t="shared" si="10"/>
        <v>104000</v>
      </c>
    </row>
    <row r="165" spans="2:6">
      <c r="B165" s="22">
        <v>13</v>
      </c>
      <c r="C165" s="85" t="s">
        <v>9</v>
      </c>
      <c r="D165" s="26">
        <v>1</v>
      </c>
      <c r="E165" s="86">
        <v>104000</v>
      </c>
      <c r="F165" s="86">
        <f t="shared" si="10"/>
        <v>104000</v>
      </c>
    </row>
    <row r="166" spans="2:6" ht="28.5">
      <c r="B166" s="22">
        <v>14</v>
      </c>
      <c r="C166" s="85" t="s">
        <v>10</v>
      </c>
      <c r="D166" s="26">
        <v>1</v>
      </c>
      <c r="E166" s="86">
        <v>104000</v>
      </c>
      <c r="F166" s="86">
        <f t="shared" si="10"/>
        <v>104000</v>
      </c>
    </row>
    <row r="167" spans="2:6" ht="28.5">
      <c r="B167" s="22">
        <v>15</v>
      </c>
      <c r="C167" s="85" t="s">
        <v>77</v>
      </c>
      <c r="D167" s="26">
        <v>1</v>
      </c>
      <c r="E167" s="86">
        <v>104000</v>
      </c>
      <c r="F167" s="86">
        <f t="shared" si="10"/>
        <v>104000</v>
      </c>
    </row>
    <row r="168" spans="2:6">
      <c r="B168" s="22">
        <v>16</v>
      </c>
      <c r="C168" s="85" t="s">
        <v>21</v>
      </c>
      <c r="D168" s="26">
        <v>1</v>
      </c>
      <c r="E168" s="86">
        <v>104000</v>
      </c>
      <c r="F168" s="86">
        <f t="shared" si="10"/>
        <v>104000</v>
      </c>
    </row>
    <row r="169" spans="2:6">
      <c r="B169" s="22">
        <v>17</v>
      </c>
      <c r="C169" s="85" t="s">
        <v>78</v>
      </c>
      <c r="D169" s="26">
        <v>1</v>
      </c>
      <c r="E169" s="86">
        <v>104000</v>
      </c>
      <c r="F169" s="86">
        <f t="shared" si="10"/>
        <v>104000</v>
      </c>
    </row>
    <row r="170" spans="2:6">
      <c r="B170" s="22">
        <v>18</v>
      </c>
      <c r="C170" s="85" t="s">
        <v>37</v>
      </c>
      <c r="D170" s="26">
        <v>1</v>
      </c>
      <c r="E170" s="86">
        <v>104000</v>
      </c>
      <c r="F170" s="86">
        <f t="shared" si="10"/>
        <v>104000</v>
      </c>
    </row>
    <row r="171" spans="2:6">
      <c r="B171" s="22">
        <v>19</v>
      </c>
      <c r="C171" s="85" t="s">
        <v>79</v>
      </c>
      <c r="D171" s="26">
        <v>1</v>
      </c>
      <c r="E171" s="86">
        <v>104000</v>
      </c>
      <c r="F171" s="86">
        <f t="shared" si="10"/>
        <v>104000</v>
      </c>
    </row>
    <row r="172" spans="2:6">
      <c r="B172" s="22">
        <v>20</v>
      </c>
      <c r="C172" s="85" t="s">
        <v>80</v>
      </c>
      <c r="D172" s="26">
        <v>1</v>
      </c>
      <c r="E172" s="86">
        <v>104000</v>
      </c>
      <c r="F172" s="86">
        <f t="shared" si="10"/>
        <v>104000</v>
      </c>
    </row>
    <row r="173" spans="2:6">
      <c r="B173" s="153" t="s">
        <v>22</v>
      </c>
      <c r="C173" s="154"/>
      <c r="D173" s="100">
        <f>SUM(D153:D172)</f>
        <v>20.36</v>
      </c>
      <c r="E173" s="101"/>
      <c r="F173" s="101">
        <f>SUM(F153:F172)</f>
        <v>2241600</v>
      </c>
    </row>
    <row r="178" spans="2:6">
      <c r="B178" s="151" t="s">
        <v>81</v>
      </c>
      <c r="C178" s="151"/>
      <c r="D178" s="151"/>
      <c r="E178" s="151"/>
      <c r="F178" s="151"/>
    </row>
    <row r="179" spans="2:6" ht="33.6" customHeight="1">
      <c r="B179" s="144"/>
      <c r="C179" s="144"/>
      <c r="D179" s="144"/>
      <c r="E179" s="144"/>
      <c r="F179" s="144"/>
    </row>
    <row r="180" spans="2:6" ht="16.149999999999999" customHeight="1">
      <c r="B180" s="102"/>
      <c r="C180" s="102"/>
      <c r="D180" s="102"/>
      <c r="E180" s="102"/>
      <c r="F180" s="102"/>
    </row>
    <row r="181" spans="2:6" ht="38.25">
      <c r="B181" s="22" t="s">
        <v>43</v>
      </c>
      <c r="C181" s="72" t="s">
        <v>14</v>
      </c>
      <c r="D181" s="72" t="s">
        <v>15</v>
      </c>
      <c r="E181" s="72" t="s">
        <v>16</v>
      </c>
      <c r="F181" s="72" t="s">
        <v>2</v>
      </c>
    </row>
    <row r="182" spans="2:6">
      <c r="B182" s="22">
        <v>1</v>
      </c>
      <c r="C182" s="103" t="s">
        <v>3</v>
      </c>
      <c r="D182" s="26">
        <v>1</v>
      </c>
      <c r="E182" s="26">
        <v>160000</v>
      </c>
      <c r="F182" s="104">
        <f>D182*E182</f>
        <v>160000</v>
      </c>
    </row>
    <row r="183" spans="2:6">
      <c r="B183" s="22">
        <v>2</v>
      </c>
      <c r="C183" s="103" t="s">
        <v>7</v>
      </c>
      <c r="D183" s="26">
        <v>1.1200000000000001</v>
      </c>
      <c r="E183" s="26">
        <v>110000</v>
      </c>
      <c r="F183" s="104">
        <f t="shared" ref="F183:F195" si="11">D183*E183</f>
        <v>123200.00000000001</v>
      </c>
    </row>
    <row r="184" spans="2:6">
      <c r="B184" s="22">
        <v>3</v>
      </c>
      <c r="C184" s="103" t="s">
        <v>7</v>
      </c>
      <c r="D184" s="26">
        <v>1.1200000000000001</v>
      </c>
      <c r="E184" s="26">
        <v>110000</v>
      </c>
      <c r="F184" s="104">
        <f t="shared" si="11"/>
        <v>123200.00000000001</v>
      </c>
    </row>
    <row r="185" spans="2:6" ht="28.5">
      <c r="B185" s="22">
        <v>4</v>
      </c>
      <c r="C185" s="103" t="s">
        <v>8</v>
      </c>
      <c r="D185" s="26">
        <v>2</v>
      </c>
      <c r="E185" s="26">
        <v>110000</v>
      </c>
      <c r="F185" s="104">
        <f>D185*E185</f>
        <v>220000</v>
      </c>
    </row>
    <row r="186" spans="2:6">
      <c r="B186" s="22">
        <v>5</v>
      </c>
      <c r="C186" s="103" t="s">
        <v>4</v>
      </c>
      <c r="D186" s="26">
        <v>0.75</v>
      </c>
      <c r="E186" s="26">
        <v>104000</v>
      </c>
      <c r="F186" s="104">
        <f t="shared" si="11"/>
        <v>78000</v>
      </c>
    </row>
    <row r="187" spans="2:6">
      <c r="B187" s="22">
        <v>6</v>
      </c>
      <c r="C187" s="103" t="s">
        <v>11</v>
      </c>
      <c r="D187" s="26">
        <v>0.75</v>
      </c>
      <c r="E187" s="26">
        <v>104000</v>
      </c>
      <c r="F187" s="104">
        <f t="shared" si="11"/>
        <v>78000</v>
      </c>
    </row>
    <row r="188" spans="2:6">
      <c r="B188" s="22">
        <v>7</v>
      </c>
      <c r="C188" s="103" t="s">
        <v>5</v>
      </c>
      <c r="D188" s="26">
        <v>0.75</v>
      </c>
      <c r="E188" s="26">
        <v>104000</v>
      </c>
      <c r="F188" s="104">
        <f t="shared" si="11"/>
        <v>78000</v>
      </c>
    </row>
    <row r="189" spans="2:6">
      <c r="B189" s="22">
        <v>8</v>
      </c>
      <c r="C189" s="103" t="s">
        <v>84</v>
      </c>
      <c r="D189" s="26">
        <v>0.75</v>
      </c>
      <c r="E189" s="26">
        <v>104000</v>
      </c>
      <c r="F189" s="104">
        <f t="shared" si="11"/>
        <v>78000</v>
      </c>
    </row>
    <row r="190" spans="2:6">
      <c r="B190" s="22">
        <v>9</v>
      </c>
      <c r="C190" s="103" t="s">
        <v>9</v>
      </c>
      <c r="D190" s="26">
        <v>1</v>
      </c>
      <c r="E190" s="26">
        <v>104000</v>
      </c>
      <c r="F190" s="104">
        <f t="shared" si="11"/>
        <v>104000</v>
      </c>
    </row>
    <row r="191" spans="2:6" ht="28.5">
      <c r="B191" s="22">
        <v>10</v>
      </c>
      <c r="C191" s="103" t="s">
        <v>10</v>
      </c>
      <c r="D191" s="26">
        <v>0.75</v>
      </c>
      <c r="E191" s="26">
        <v>104000</v>
      </c>
      <c r="F191" s="104">
        <f t="shared" si="11"/>
        <v>78000</v>
      </c>
    </row>
    <row r="192" spans="2:6">
      <c r="B192" s="22">
        <v>11</v>
      </c>
      <c r="C192" s="103" t="s">
        <v>85</v>
      </c>
      <c r="D192" s="26">
        <v>0.5</v>
      </c>
      <c r="E192" s="26">
        <v>104000</v>
      </c>
      <c r="F192" s="104">
        <f t="shared" si="11"/>
        <v>52000</v>
      </c>
    </row>
    <row r="193" spans="2:6">
      <c r="B193" s="22">
        <v>12</v>
      </c>
      <c r="C193" s="103" t="s">
        <v>85</v>
      </c>
      <c r="D193" s="26">
        <v>0.5</v>
      </c>
      <c r="E193" s="26">
        <v>104000</v>
      </c>
      <c r="F193" s="104">
        <f t="shared" si="11"/>
        <v>52000</v>
      </c>
    </row>
    <row r="194" spans="2:6">
      <c r="B194" s="22">
        <v>13</v>
      </c>
      <c r="C194" s="103" t="s">
        <v>21</v>
      </c>
      <c r="D194" s="26">
        <v>0.5</v>
      </c>
      <c r="E194" s="26">
        <v>104000</v>
      </c>
      <c r="F194" s="104">
        <f t="shared" si="11"/>
        <v>52000</v>
      </c>
    </row>
    <row r="195" spans="2:6" ht="28.5">
      <c r="B195" s="22">
        <v>14</v>
      </c>
      <c r="C195" s="103" t="s">
        <v>86</v>
      </c>
      <c r="D195" s="26">
        <v>0.5</v>
      </c>
      <c r="E195" s="26">
        <v>104000</v>
      </c>
      <c r="F195" s="104">
        <f t="shared" si="11"/>
        <v>52000</v>
      </c>
    </row>
    <row r="196" spans="2:6">
      <c r="B196" s="22">
        <v>15</v>
      </c>
      <c r="C196" s="103" t="s">
        <v>37</v>
      </c>
      <c r="D196" s="26">
        <v>1</v>
      </c>
      <c r="E196" s="26">
        <v>104000</v>
      </c>
      <c r="F196" s="104">
        <f t="shared" ref="F196" si="12">D196*E196</f>
        <v>104000</v>
      </c>
    </row>
    <row r="197" spans="2:6" ht="15.75">
      <c r="B197" s="155" t="s">
        <v>22</v>
      </c>
      <c r="C197" s="155"/>
      <c r="D197" s="24">
        <f>SUM(D182:D196)</f>
        <v>12.99</v>
      </c>
      <c r="E197" s="24"/>
      <c r="F197" s="76">
        <f>SUM(F182:F196)</f>
        <v>1432400</v>
      </c>
    </row>
    <row r="203" spans="2:6">
      <c r="B203" s="149" t="s">
        <v>224</v>
      </c>
      <c r="C203" s="149"/>
      <c r="D203" s="149"/>
      <c r="E203" s="149"/>
      <c r="F203" s="149"/>
    </row>
    <row r="204" spans="2:6">
      <c r="B204" s="149"/>
      <c r="C204" s="149"/>
      <c r="D204" s="149"/>
      <c r="E204" s="149"/>
      <c r="F204" s="149"/>
    </row>
    <row r="205" spans="2:6">
      <c r="B205" s="150"/>
      <c r="C205" s="150"/>
      <c r="D205" s="150"/>
      <c r="E205" s="150"/>
      <c r="F205" s="150"/>
    </row>
    <row r="206" spans="2:6" ht="38.25">
      <c r="B206" s="22" t="s">
        <v>43</v>
      </c>
      <c r="C206" s="72" t="s">
        <v>14</v>
      </c>
      <c r="D206" s="72" t="s">
        <v>15</v>
      </c>
      <c r="E206" s="72" t="s">
        <v>16</v>
      </c>
      <c r="F206" s="72" t="s">
        <v>2</v>
      </c>
    </row>
    <row r="207" spans="2:6" ht="15.75">
      <c r="B207" s="76">
        <v>1</v>
      </c>
      <c r="C207" s="75" t="s">
        <v>3</v>
      </c>
      <c r="D207" s="82">
        <v>1</v>
      </c>
      <c r="E207" s="82">
        <v>140000</v>
      </c>
      <c r="F207" s="82">
        <f>D207*E207</f>
        <v>140000</v>
      </c>
    </row>
    <row r="208" spans="2:6" ht="15.75">
      <c r="B208" s="76">
        <v>2</v>
      </c>
      <c r="C208" s="75" t="s">
        <v>88</v>
      </c>
      <c r="D208" s="82">
        <v>1</v>
      </c>
      <c r="E208" s="82">
        <v>120000</v>
      </c>
      <c r="F208" s="82">
        <f t="shared" ref="F208:F218" si="13">D208*E208</f>
        <v>120000</v>
      </c>
    </row>
    <row r="209" spans="2:8" ht="15.75">
      <c r="B209" s="76">
        <v>3</v>
      </c>
      <c r="C209" s="75" t="s">
        <v>4</v>
      </c>
      <c r="D209" s="82">
        <v>1</v>
      </c>
      <c r="E209" s="82">
        <v>104000</v>
      </c>
      <c r="F209" s="82">
        <f t="shared" si="13"/>
        <v>104000</v>
      </c>
    </row>
    <row r="210" spans="2:8" ht="25.5">
      <c r="B210" s="76">
        <v>4</v>
      </c>
      <c r="C210" s="75" t="s">
        <v>89</v>
      </c>
      <c r="D210" s="82">
        <v>1</v>
      </c>
      <c r="E210" s="82">
        <v>104000</v>
      </c>
      <c r="F210" s="82">
        <f t="shared" si="13"/>
        <v>104000</v>
      </c>
    </row>
    <row r="211" spans="2:8" ht="15.75">
      <c r="B211" s="76">
        <v>5</v>
      </c>
      <c r="C211" s="75" t="s">
        <v>90</v>
      </c>
      <c r="D211" s="82">
        <v>1</v>
      </c>
      <c r="E211" s="82">
        <v>104000</v>
      </c>
      <c r="F211" s="82">
        <f t="shared" si="13"/>
        <v>104000</v>
      </c>
    </row>
    <row r="212" spans="2:8" ht="51">
      <c r="B212" s="76">
        <v>6</v>
      </c>
      <c r="C212" s="75" t="s">
        <v>91</v>
      </c>
      <c r="D212" s="82">
        <v>1</v>
      </c>
      <c r="E212" s="82">
        <v>104000</v>
      </c>
      <c r="F212" s="82">
        <f t="shared" si="13"/>
        <v>104000</v>
      </c>
    </row>
    <row r="213" spans="2:8" ht="25.5">
      <c r="B213" s="76">
        <v>7</v>
      </c>
      <c r="C213" s="75" t="s">
        <v>92</v>
      </c>
      <c r="D213" s="82">
        <v>1</v>
      </c>
      <c r="E213" s="82">
        <v>104000</v>
      </c>
      <c r="F213" s="82">
        <f t="shared" si="13"/>
        <v>104000</v>
      </c>
    </row>
    <row r="214" spans="2:8" ht="15.75">
      <c r="B214" s="76">
        <v>8</v>
      </c>
      <c r="C214" s="75" t="s">
        <v>21</v>
      </c>
      <c r="D214" s="82">
        <v>1</v>
      </c>
      <c r="E214" s="82">
        <v>104000</v>
      </c>
      <c r="F214" s="82">
        <f t="shared" si="13"/>
        <v>104000</v>
      </c>
    </row>
    <row r="215" spans="2:8" ht="15.75">
      <c r="B215" s="76">
        <v>9</v>
      </c>
      <c r="C215" s="75" t="s">
        <v>85</v>
      </c>
      <c r="D215" s="82">
        <v>1</v>
      </c>
      <c r="E215" s="82">
        <v>104000</v>
      </c>
      <c r="F215" s="82">
        <f t="shared" si="13"/>
        <v>104000</v>
      </c>
    </row>
    <row r="216" spans="2:8" ht="38.25">
      <c r="B216" s="76">
        <v>10</v>
      </c>
      <c r="C216" s="75" t="s">
        <v>93</v>
      </c>
      <c r="D216" s="82">
        <v>1</v>
      </c>
      <c r="E216" s="82">
        <v>104000</v>
      </c>
      <c r="F216" s="82">
        <f t="shared" si="13"/>
        <v>104000</v>
      </c>
    </row>
    <row r="217" spans="2:8" ht="15.75">
      <c r="B217" s="76">
        <v>11</v>
      </c>
      <c r="C217" s="75" t="s">
        <v>72</v>
      </c>
      <c r="D217" s="82">
        <v>1</v>
      </c>
      <c r="E217" s="82">
        <v>104000</v>
      </c>
      <c r="F217" s="82">
        <f t="shared" si="13"/>
        <v>104000</v>
      </c>
    </row>
    <row r="218" spans="2:8" ht="63.75">
      <c r="B218" s="76">
        <v>12</v>
      </c>
      <c r="C218" s="75" t="s">
        <v>94</v>
      </c>
      <c r="D218" s="82">
        <v>1</v>
      </c>
      <c r="E218" s="82">
        <v>104000</v>
      </c>
      <c r="F218" s="82">
        <f t="shared" si="13"/>
        <v>104000</v>
      </c>
    </row>
    <row r="219" spans="2:8" ht="15.75">
      <c r="B219" s="76">
        <v>13</v>
      </c>
      <c r="C219" s="75" t="s">
        <v>109</v>
      </c>
      <c r="D219" s="82">
        <v>1</v>
      </c>
      <c r="E219" s="82">
        <v>104000</v>
      </c>
      <c r="F219" s="82">
        <f t="shared" ref="F219:F220" si="14">D219*E219</f>
        <v>104000</v>
      </c>
    </row>
    <row r="220" spans="2:8" ht="15.75">
      <c r="B220" s="76"/>
      <c r="C220" s="75" t="s">
        <v>110</v>
      </c>
      <c r="D220" s="82">
        <v>0.5</v>
      </c>
      <c r="E220" s="105">
        <v>110800</v>
      </c>
      <c r="F220" s="105">
        <f t="shared" si="14"/>
        <v>55400</v>
      </c>
    </row>
    <row r="221" spans="2:8" ht="15.75">
      <c r="B221" s="106"/>
      <c r="C221" s="24" t="s">
        <v>22</v>
      </c>
      <c r="D221" s="24">
        <f>SUM(D207:D220)</f>
        <v>13.5</v>
      </c>
      <c r="E221" s="106"/>
      <c r="F221" s="106">
        <f>SUM(F207:F220)</f>
        <v>1459400</v>
      </c>
    </row>
    <row r="224" spans="2:8" ht="76.900000000000006" customHeight="1">
      <c r="B224" s="152" t="s">
        <v>100</v>
      </c>
      <c r="C224" s="152"/>
      <c r="D224" s="152"/>
      <c r="E224" s="152"/>
      <c r="F224" s="152"/>
      <c r="G224" s="2"/>
      <c r="H224" s="2"/>
    </row>
    <row r="225" spans="2:6" ht="38.25">
      <c r="B225" s="48" t="s">
        <v>43</v>
      </c>
      <c r="C225" s="72" t="s">
        <v>14</v>
      </c>
      <c r="D225" s="72" t="s">
        <v>15</v>
      </c>
      <c r="E225" s="72" t="s">
        <v>16</v>
      </c>
      <c r="F225" s="72" t="s">
        <v>2</v>
      </c>
    </row>
    <row r="226" spans="2:6" ht="15.75">
      <c r="B226" s="64">
        <v>1</v>
      </c>
      <c r="C226" s="64" t="s">
        <v>3</v>
      </c>
      <c r="D226" s="28">
        <v>1</v>
      </c>
      <c r="E226" s="28">
        <v>200000</v>
      </c>
      <c r="F226" s="31">
        <f>D226*E226</f>
        <v>200000</v>
      </c>
    </row>
    <row r="227" spans="2:6" ht="63">
      <c r="B227" s="64">
        <v>2</v>
      </c>
      <c r="C227" s="119" t="s">
        <v>95</v>
      </c>
      <c r="D227" s="28">
        <v>1</v>
      </c>
      <c r="E227" s="28">
        <v>120000</v>
      </c>
      <c r="F227" s="31">
        <f t="shared" ref="F227:F242" si="15">D227*E227</f>
        <v>120000</v>
      </c>
    </row>
    <row r="228" spans="2:6" ht="15.75">
      <c r="B228" s="64">
        <v>3</v>
      </c>
      <c r="C228" s="64" t="s">
        <v>4</v>
      </c>
      <c r="D228" s="28">
        <v>1</v>
      </c>
      <c r="E228" s="28">
        <v>140000</v>
      </c>
      <c r="F228" s="31">
        <f t="shared" si="15"/>
        <v>140000</v>
      </c>
    </row>
    <row r="229" spans="2:6" ht="15.75">
      <c r="B229" s="64">
        <v>4</v>
      </c>
      <c r="C229" s="64" t="s">
        <v>7</v>
      </c>
      <c r="D229" s="28">
        <v>1.1200000000000001</v>
      </c>
      <c r="E229" s="28">
        <v>120000</v>
      </c>
      <c r="F229" s="31">
        <f t="shared" si="15"/>
        <v>134400</v>
      </c>
    </row>
    <row r="230" spans="2:6" ht="15.75">
      <c r="B230" s="64">
        <v>5</v>
      </c>
      <c r="C230" s="64" t="s">
        <v>7</v>
      </c>
      <c r="D230" s="28">
        <v>3.36</v>
      </c>
      <c r="E230" s="28">
        <v>120000</v>
      </c>
      <c r="F230" s="31">
        <f t="shared" si="15"/>
        <v>403200</v>
      </c>
    </row>
    <row r="231" spans="2:6" ht="31.5">
      <c r="B231" s="64">
        <v>6</v>
      </c>
      <c r="C231" s="64" t="s">
        <v>96</v>
      </c>
      <c r="D231" s="28">
        <v>1</v>
      </c>
      <c r="E231" s="28">
        <v>104000</v>
      </c>
      <c r="F231" s="31">
        <f t="shared" si="15"/>
        <v>104000</v>
      </c>
    </row>
    <row r="232" spans="2:6" ht="31.5">
      <c r="B232" s="64">
        <v>7</v>
      </c>
      <c r="C232" s="64" t="s">
        <v>8</v>
      </c>
      <c r="D232" s="28">
        <v>4</v>
      </c>
      <c r="E232" s="28">
        <v>110000</v>
      </c>
      <c r="F232" s="31">
        <f t="shared" si="15"/>
        <v>440000</v>
      </c>
    </row>
    <row r="233" spans="2:6" ht="31.5">
      <c r="B233" s="64">
        <v>8</v>
      </c>
      <c r="C233" s="64" t="s">
        <v>97</v>
      </c>
      <c r="D233" s="28">
        <v>1</v>
      </c>
      <c r="E233" s="28">
        <v>104000</v>
      </c>
      <c r="F233" s="31">
        <f t="shared" si="15"/>
        <v>104000</v>
      </c>
    </row>
    <row r="234" spans="2:6" ht="15.75">
      <c r="B234" s="64">
        <v>9</v>
      </c>
      <c r="C234" s="64" t="s">
        <v>84</v>
      </c>
      <c r="D234" s="28">
        <v>1</v>
      </c>
      <c r="E234" s="28">
        <v>104000</v>
      </c>
      <c r="F234" s="31">
        <f t="shared" si="15"/>
        <v>104000</v>
      </c>
    </row>
    <row r="235" spans="2:6" ht="15.75">
      <c r="B235" s="64">
        <v>10</v>
      </c>
      <c r="C235" s="64" t="s">
        <v>11</v>
      </c>
      <c r="D235" s="28">
        <v>1</v>
      </c>
      <c r="E235" s="28">
        <v>115000</v>
      </c>
      <c r="F235" s="31">
        <f t="shared" si="15"/>
        <v>115000</v>
      </c>
    </row>
    <row r="236" spans="2:6" ht="15.75">
      <c r="B236" s="64">
        <v>11</v>
      </c>
      <c r="C236" s="64" t="s">
        <v>98</v>
      </c>
      <c r="D236" s="28">
        <v>1</v>
      </c>
      <c r="E236" s="28">
        <v>110000</v>
      </c>
      <c r="F236" s="31">
        <f t="shared" si="15"/>
        <v>110000</v>
      </c>
    </row>
    <row r="237" spans="2:6" ht="15.75">
      <c r="B237" s="64">
        <v>12</v>
      </c>
      <c r="C237" s="64" t="s">
        <v>9</v>
      </c>
      <c r="D237" s="28">
        <v>1</v>
      </c>
      <c r="E237" s="28">
        <v>110000</v>
      </c>
      <c r="F237" s="31">
        <f t="shared" si="15"/>
        <v>110000</v>
      </c>
    </row>
    <row r="238" spans="2:6" ht="31.5">
      <c r="B238" s="64">
        <v>13</v>
      </c>
      <c r="C238" s="64" t="s">
        <v>10</v>
      </c>
      <c r="D238" s="28">
        <v>1</v>
      </c>
      <c r="E238" s="28">
        <v>104000</v>
      </c>
      <c r="F238" s="31">
        <f t="shared" si="15"/>
        <v>104000</v>
      </c>
    </row>
    <row r="239" spans="2:6" ht="15.75">
      <c r="B239" s="64">
        <v>14</v>
      </c>
      <c r="C239" s="64" t="s">
        <v>78</v>
      </c>
      <c r="D239" s="28">
        <v>1</v>
      </c>
      <c r="E239" s="28">
        <v>104000</v>
      </c>
      <c r="F239" s="31">
        <f t="shared" si="15"/>
        <v>104000</v>
      </c>
    </row>
    <row r="240" spans="2:6" ht="15.75">
      <c r="B240" s="64">
        <v>15</v>
      </c>
      <c r="C240" s="64" t="s">
        <v>85</v>
      </c>
      <c r="D240" s="28">
        <v>1</v>
      </c>
      <c r="E240" s="28">
        <v>104000</v>
      </c>
      <c r="F240" s="31">
        <f t="shared" si="15"/>
        <v>104000</v>
      </c>
    </row>
    <row r="241" spans="2:6" ht="15.75">
      <c r="B241" s="64">
        <v>16</v>
      </c>
      <c r="C241" s="64" t="s">
        <v>5</v>
      </c>
      <c r="D241" s="28">
        <v>1</v>
      </c>
      <c r="E241" s="28">
        <v>104000</v>
      </c>
      <c r="F241" s="31">
        <f t="shared" si="15"/>
        <v>104000</v>
      </c>
    </row>
    <row r="242" spans="2:6" ht="47.25">
      <c r="B242" s="64">
        <v>17</v>
      </c>
      <c r="C242" s="64" t="s">
        <v>99</v>
      </c>
      <c r="D242" s="28">
        <v>1</v>
      </c>
      <c r="E242" s="28">
        <v>104000</v>
      </c>
      <c r="F242" s="31">
        <f t="shared" si="15"/>
        <v>104000</v>
      </c>
    </row>
    <row r="243" spans="2:6" ht="15.75">
      <c r="B243" s="64">
        <v>18</v>
      </c>
      <c r="C243" s="64" t="s">
        <v>40</v>
      </c>
      <c r="D243" s="28">
        <v>1</v>
      </c>
      <c r="E243" s="28">
        <v>104000</v>
      </c>
      <c r="F243" s="31">
        <f t="shared" ref="F243" si="16">D243*E243</f>
        <v>104000</v>
      </c>
    </row>
    <row r="244" spans="2:6" ht="15.75">
      <c r="B244" s="89"/>
      <c r="C244" s="76" t="s">
        <v>22</v>
      </c>
      <c r="D244" s="24">
        <f>SUM(D226:D243)</f>
        <v>23.48</v>
      </c>
      <c r="E244" s="24"/>
      <c r="F244" s="25">
        <f>SUM(F226:F243)</f>
        <v>2708600</v>
      </c>
    </row>
    <row r="247" spans="2:6">
      <c r="B247" s="145" t="s">
        <v>225</v>
      </c>
      <c r="C247" s="145"/>
      <c r="D247" s="145"/>
      <c r="E247" s="145"/>
      <c r="F247" s="145"/>
    </row>
    <row r="248" spans="2:6">
      <c r="B248" s="145"/>
      <c r="C248" s="145"/>
      <c r="D248" s="145"/>
      <c r="E248" s="145"/>
      <c r="F248" s="145"/>
    </row>
    <row r="249" spans="2:6">
      <c r="B249" s="146"/>
      <c r="C249" s="146"/>
      <c r="D249" s="146"/>
      <c r="E249" s="146"/>
      <c r="F249" s="146"/>
    </row>
    <row r="250" spans="2:6" ht="38.25">
      <c r="B250" s="48" t="s">
        <v>43</v>
      </c>
      <c r="C250" s="72" t="s">
        <v>14</v>
      </c>
      <c r="D250" s="72" t="s">
        <v>15</v>
      </c>
      <c r="E250" s="72" t="s">
        <v>16</v>
      </c>
      <c r="F250" s="72" t="s">
        <v>2</v>
      </c>
    </row>
    <row r="251" spans="2:6" ht="15.75">
      <c r="B251" s="64">
        <v>1</v>
      </c>
      <c r="C251" s="61" t="s">
        <v>3</v>
      </c>
      <c r="D251" s="28">
        <v>1</v>
      </c>
      <c r="E251" s="28">
        <v>230000</v>
      </c>
      <c r="F251" s="28">
        <f>D251*E251</f>
        <v>230000</v>
      </c>
    </row>
    <row r="252" spans="2:6" ht="38.25">
      <c r="B252" s="64">
        <v>2</v>
      </c>
      <c r="C252" s="61" t="s">
        <v>101</v>
      </c>
      <c r="D252" s="28">
        <v>1</v>
      </c>
      <c r="E252" s="28">
        <v>104000</v>
      </c>
      <c r="F252" s="28">
        <f t="shared" ref="F252:F269" si="17">D252*E252</f>
        <v>104000</v>
      </c>
    </row>
    <row r="253" spans="2:6" ht="15.75">
      <c r="B253" s="64">
        <v>3</v>
      </c>
      <c r="C253" s="61" t="s">
        <v>33</v>
      </c>
      <c r="D253" s="28">
        <v>1</v>
      </c>
      <c r="E253" s="28">
        <v>104000</v>
      </c>
      <c r="F253" s="28">
        <f t="shared" si="17"/>
        <v>104000</v>
      </c>
    </row>
    <row r="254" spans="2:6" ht="15.75">
      <c r="B254" s="64">
        <v>4</v>
      </c>
      <c r="C254" s="61" t="s">
        <v>102</v>
      </c>
      <c r="D254" s="28">
        <v>1</v>
      </c>
      <c r="E254" s="28">
        <v>104000</v>
      </c>
      <c r="F254" s="28">
        <f t="shared" si="17"/>
        <v>104000</v>
      </c>
    </row>
    <row r="255" spans="2:6" ht="15.75">
      <c r="B255" s="64">
        <v>5</v>
      </c>
      <c r="C255" s="61" t="s">
        <v>7</v>
      </c>
      <c r="D255" s="28">
        <v>6.72</v>
      </c>
      <c r="E255" s="28">
        <v>120000</v>
      </c>
      <c r="F255" s="31">
        <f t="shared" si="17"/>
        <v>806400</v>
      </c>
    </row>
    <row r="256" spans="2:6" ht="15.75">
      <c r="B256" s="64">
        <v>6</v>
      </c>
      <c r="C256" s="61" t="s">
        <v>11</v>
      </c>
      <c r="D256" s="28">
        <v>1</v>
      </c>
      <c r="E256" s="28">
        <v>104000</v>
      </c>
      <c r="F256" s="28">
        <f t="shared" si="17"/>
        <v>104000</v>
      </c>
    </row>
    <row r="257" spans="2:6" ht="15.75">
      <c r="B257" s="64">
        <v>7</v>
      </c>
      <c r="C257" s="61" t="s">
        <v>5</v>
      </c>
      <c r="D257" s="28">
        <v>1</v>
      </c>
      <c r="E257" s="28">
        <v>104000</v>
      </c>
      <c r="F257" s="28">
        <f t="shared" si="17"/>
        <v>104000</v>
      </c>
    </row>
    <row r="258" spans="2:6" ht="15.75">
      <c r="B258" s="64">
        <v>8</v>
      </c>
      <c r="C258" s="61" t="s">
        <v>9</v>
      </c>
      <c r="D258" s="28">
        <v>2</v>
      </c>
      <c r="E258" s="28">
        <v>104000</v>
      </c>
      <c r="F258" s="28">
        <f t="shared" si="17"/>
        <v>208000</v>
      </c>
    </row>
    <row r="259" spans="2:6" ht="25.5">
      <c r="B259" s="64">
        <v>9</v>
      </c>
      <c r="C259" s="61" t="s">
        <v>10</v>
      </c>
      <c r="D259" s="28">
        <v>2</v>
      </c>
      <c r="E259" s="28">
        <v>104000</v>
      </c>
      <c r="F259" s="28">
        <f t="shared" si="17"/>
        <v>208000</v>
      </c>
    </row>
    <row r="260" spans="2:6" ht="25.5">
      <c r="B260" s="64">
        <v>10</v>
      </c>
      <c r="C260" s="61" t="s">
        <v>103</v>
      </c>
      <c r="D260" s="28">
        <v>1</v>
      </c>
      <c r="E260" s="28">
        <v>104000</v>
      </c>
      <c r="F260" s="28">
        <f t="shared" si="17"/>
        <v>104000</v>
      </c>
    </row>
    <row r="261" spans="2:6" ht="25.5">
      <c r="B261" s="64">
        <v>11</v>
      </c>
      <c r="C261" s="61" t="s">
        <v>8</v>
      </c>
      <c r="D261" s="28">
        <v>6</v>
      </c>
      <c r="E261" s="28">
        <v>104000</v>
      </c>
      <c r="F261" s="28">
        <f t="shared" si="17"/>
        <v>624000</v>
      </c>
    </row>
    <row r="262" spans="2:6" ht="25.5">
      <c r="B262" s="64">
        <v>12</v>
      </c>
      <c r="C262" s="61" t="s">
        <v>104</v>
      </c>
      <c r="D262" s="28">
        <v>1</v>
      </c>
      <c r="E262" s="28">
        <v>104000</v>
      </c>
      <c r="F262" s="28">
        <f t="shared" si="17"/>
        <v>104000</v>
      </c>
    </row>
    <row r="263" spans="2:6" ht="15.75">
      <c r="B263" s="64">
        <v>13</v>
      </c>
      <c r="C263" s="61" t="s">
        <v>37</v>
      </c>
      <c r="D263" s="28">
        <v>1.5</v>
      </c>
      <c r="E263" s="28">
        <v>104000</v>
      </c>
      <c r="F263" s="28">
        <f t="shared" si="17"/>
        <v>156000</v>
      </c>
    </row>
    <row r="264" spans="2:6" ht="15.75">
      <c r="B264" s="64">
        <v>14</v>
      </c>
      <c r="C264" s="61" t="s">
        <v>20</v>
      </c>
      <c r="D264" s="28">
        <v>1</v>
      </c>
      <c r="E264" s="28">
        <v>104000</v>
      </c>
      <c r="F264" s="28">
        <f t="shared" si="17"/>
        <v>104000</v>
      </c>
    </row>
    <row r="265" spans="2:6" ht="15.75">
      <c r="B265" s="64">
        <v>15</v>
      </c>
      <c r="C265" s="61" t="s">
        <v>105</v>
      </c>
      <c r="D265" s="28">
        <v>0.5</v>
      </c>
      <c r="E265" s="28">
        <v>104000</v>
      </c>
      <c r="F265" s="28">
        <f t="shared" si="17"/>
        <v>52000</v>
      </c>
    </row>
    <row r="266" spans="2:6" ht="25.5">
      <c r="B266" s="64">
        <v>16</v>
      </c>
      <c r="C266" s="61" t="s">
        <v>106</v>
      </c>
      <c r="D266" s="28">
        <v>1</v>
      </c>
      <c r="E266" s="28">
        <v>104000</v>
      </c>
      <c r="F266" s="28">
        <f t="shared" si="17"/>
        <v>104000</v>
      </c>
    </row>
    <row r="267" spans="2:6" ht="15.75">
      <c r="B267" s="64">
        <v>17</v>
      </c>
      <c r="C267" s="61" t="s">
        <v>107</v>
      </c>
      <c r="D267" s="28">
        <v>0.7</v>
      </c>
      <c r="E267" s="28">
        <v>104000</v>
      </c>
      <c r="F267" s="28">
        <f t="shared" si="17"/>
        <v>72800</v>
      </c>
    </row>
    <row r="268" spans="2:6" ht="15.75">
      <c r="B268" s="64">
        <v>18</v>
      </c>
      <c r="C268" s="61" t="s">
        <v>85</v>
      </c>
      <c r="D268" s="28">
        <v>1</v>
      </c>
      <c r="E268" s="28">
        <v>104000</v>
      </c>
      <c r="F268" s="28">
        <f t="shared" si="17"/>
        <v>104000</v>
      </c>
    </row>
    <row r="269" spans="2:6" ht="15.75">
      <c r="B269" s="64">
        <v>19</v>
      </c>
      <c r="C269" s="61" t="s">
        <v>40</v>
      </c>
      <c r="D269" s="28">
        <v>1</v>
      </c>
      <c r="E269" s="28">
        <v>104000</v>
      </c>
      <c r="F269" s="28">
        <f t="shared" si="17"/>
        <v>104000</v>
      </c>
    </row>
    <row r="270" spans="2:6" ht="15.75">
      <c r="B270" s="147" t="s">
        <v>22</v>
      </c>
      <c r="C270" s="148"/>
      <c r="D270" s="76">
        <f>SUM(D251:D269)</f>
        <v>31.419999999999998</v>
      </c>
      <c r="E270" s="24"/>
      <c r="F270" s="25">
        <f>SUM(F251:F269)</f>
        <v>3501200</v>
      </c>
    </row>
    <row r="274" spans="2:6">
      <c r="B274" s="149" t="s">
        <v>226</v>
      </c>
      <c r="C274" s="149"/>
      <c r="D274" s="149"/>
      <c r="E274" s="149"/>
      <c r="F274" s="149"/>
    </row>
    <row r="275" spans="2:6">
      <c r="B275" s="149"/>
      <c r="C275" s="149"/>
      <c r="D275" s="149"/>
      <c r="E275" s="149"/>
      <c r="F275" s="149"/>
    </row>
    <row r="276" spans="2:6">
      <c r="B276" s="149"/>
      <c r="C276" s="149"/>
      <c r="D276" s="149"/>
      <c r="E276" s="149"/>
      <c r="F276" s="149"/>
    </row>
    <row r="277" spans="2:6">
      <c r="B277" s="150"/>
      <c r="C277" s="150"/>
      <c r="D277" s="150"/>
      <c r="E277" s="150"/>
      <c r="F277" s="150"/>
    </row>
    <row r="278" spans="2:6" ht="51">
      <c r="B278" s="70" t="s">
        <v>43</v>
      </c>
      <c r="C278" s="72" t="s">
        <v>82</v>
      </c>
      <c r="D278" s="72" t="s">
        <v>83</v>
      </c>
      <c r="E278" s="72" t="s">
        <v>108</v>
      </c>
      <c r="F278" s="72" t="s">
        <v>2</v>
      </c>
    </row>
    <row r="279" spans="2:6" ht="15.75">
      <c r="B279" s="24">
        <v>1</v>
      </c>
      <c r="C279" s="76" t="s">
        <v>3</v>
      </c>
      <c r="D279" s="28">
        <v>1</v>
      </c>
      <c r="E279" s="28">
        <v>150000</v>
      </c>
      <c r="F279" s="28">
        <f>D279*E279</f>
        <v>150000</v>
      </c>
    </row>
    <row r="280" spans="2:6" ht="15.75">
      <c r="B280" s="24">
        <v>2</v>
      </c>
      <c r="C280" s="76" t="s">
        <v>4</v>
      </c>
      <c r="D280" s="28">
        <v>1</v>
      </c>
      <c r="E280" s="28">
        <v>104000</v>
      </c>
      <c r="F280" s="28">
        <f t="shared" ref="F280:F288" si="18">D280*E280</f>
        <v>104000</v>
      </c>
    </row>
    <row r="281" spans="2:6" ht="15.75">
      <c r="B281" s="24">
        <v>3</v>
      </c>
      <c r="C281" s="76" t="s">
        <v>109</v>
      </c>
      <c r="D281" s="28">
        <v>1</v>
      </c>
      <c r="E281" s="28">
        <v>104000</v>
      </c>
      <c r="F281" s="28">
        <f t="shared" si="18"/>
        <v>104000</v>
      </c>
    </row>
    <row r="282" spans="2:6" ht="15.75">
      <c r="B282" s="24">
        <v>4</v>
      </c>
      <c r="C282" s="76" t="s">
        <v>110</v>
      </c>
      <c r="D282" s="28">
        <v>1</v>
      </c>
      <c r="E282" s="28">
        <v>104000</v>
      </c>
      <c r="F282" s="28">
        <f t="shared" si="18"/>
        <v>104000</v>
      </c>
    </row>
    <row r="283" spans="2:6" ht="15.75">
      <c r="B283" s="24">
        <v>5</v>
      </c>
      <c r="C283" s="76" t="s">
        <v>29</v>
      </c>
      <c r="D283" s="28">
        <v>1</v>
      </c>
      <c r="E283" s="28">
        <v>104000</v>
      </c>
      <c r="F283" s="28">
        <f t="shared" si="18"/>
        <v>104000</v>
      </c>
    </row>
    <row r="284" spans="2:6" ht="15.75">
      <c r="B284" s="24">
        <v>6</v>
      </c>
      <c r="C284" s="76" t="s">
        <v>111</v>
      </c>
      <c r="D284" s="28">
        <v>1</v>
      </c>
      <c r="E284" s="28">
        <v>104000</v>
      </c>
      <c r="F284" s="28">
        <f t="shared" si="18"/>
        <v>104000</v>
      </c>
    </row>
    <row r="285" spans="2:6" ht="15.75">
      <c r="B285" s="24">
        <v>7</v>
      </c>
      <c r="C285" s="76" t="s">
        <v>11</v>
      </c>
      <c r="D285" s="28">
        <v>1</v>
      </c>
      <c r="E285" s="28">
        <v>104000</v>
      </c>
      <c r="F285" s="28">
        <f t="shared" si="18"/>
        <v>104000</v>
      </c>
    </row>
    <row r="286" spans="2:6" ht="31.5">
      <c r="B286" s="24">
        <v>8</v>
      </c>
      <c r="C286" s="76" t="s">
        <v>24</v>
      </c>
      <c r="D286" s="28">
        <v>2.5</v>
      </c>
      <c r="E286" s="28">
        <v>104000</v>
      </c>
      <c r="F286" s="28">
        <f t="shared" si="18"/>
        <v>260000</v>
      </c>
    </row>
    <row r="287" spans="2:6" ht="15.75">
      <c r="B287" s="24">
        <v>9</v>
      </c>
      <c r="C287" s="76" t="s">
        <v>112</v>
      </c>
      <c r="D287" s="28">
        <v>1</v>
      </c>
      <c r="E287" s="28">
        <v>104000</v>
      </c>
      <c r="F287" s="28">
        <f t="shared" si="18"/>
        <v>104000</v>
      </c>
    </row>
    <row r="288" spans="2:6" ht="15.75">
      <c r="B288" s="24">
        <v>10</v>
      </c>
      <c r="C288" s="76" t="s">
        <v>21</v>
      </c>
      <c r="D288" s="28">
        <v>1</v>
      </c>
      <c r="E288" s="28">
        <v>104000</v>
      </c>
      <c r="F288" s="28">
        <f t="shared" si="18"/>
        <v>104000</v>
      </c>
    </row>
    <row r="289" spans="2:8" ht="15.75">
      <c r="B289" s="69"/>
      <c r="C289" s="76" t="s">
        <v>22</v>
      </c>
      <c r="D289" s="28">
        <f>SUM(D279:D288)</f>
        <v>11.5</v>
      </c>
      <c r="E289" s="107"/>
      <c r="F289" s="107">
        <f>SUM(F279:F288)</f>
        <v>1242000</v>
      </c>
    </row>
    <row r="293" spans="2:8" ht="78.599999999999994" customHeight="1">
      <c r="B293" s="143" t="s">
        <v>227</v>
      </c>
      <c r="C293" s="143"/>
      <c r="D293" s="143"/>
      <c r="E293" s="143"/>
      <c r="F293" s="143"/>
      <c r="G293" s="2"/>
      <c r="H293" s="2"/>
    </row>
    <row r="294" spans="2:8" ht="51">
      <c r="B294" s="70" t="s">
        <v>43</v>
      </c>
      <c r="C294" s="72" t="s">
        <v>82</v>
      </c>
      <c r="D294" s="72" t="s">
        <v>83</v>
      </c>
      <c r="E294" s="72" t="s">
        <v>108</v>
      </c>
      <c r="F294" s="72" t="s">
        <v>2</v>
      </c>
    </row>
    <row r="295" spans="2:8" ht="15.75">
      <c r="B295" s="76">
        <v>1</v>
      </c>
      <c r="C295" s="76" t="s">
        <v>3</v>
      </c>
      <c r="D295" s="28">
        <v>1</v>
      </c>
      <c r="E295" s="28">
        <v>150000</v>
      </c>
      <c r="F295" s="82">
        <f>E295*D295</f>
        <v>150000</v>
      </c>
    </row>
    <row r="296" spans="2:8" ht="15.75">
      <c r="B296" s="76">
        <v>2</v>
      </c>
      <c r="C296" s="76" t="s">
        <v>4</v>
      </c>
      <c r="D296" s="28">
        <v>1</v>
      </c>
      <c r="E296" s="28">
        <v>104000</v>
      </c>
      <c r="F296" s="82">
        <f>E296*D296</f>
        <v>104000</v>
      </c>
    </row>
    <row r="297" spans="2:8" ht="15.75">
      <c r="B297" s="76">
        <v>3</v>
      </c>
      <c r="C297" s="76" t="s">
        <v>113</v>
      </c>
      <c r="D297" s="28">
        <v>1</v>
      </c>
      <c r="E297" s="28">
        <v>104000</v>
      </c>
      <c r="F297" s="82">
        <f>E297*D297</f>
        <v>104000</v>
      </c>
    </row>
    <row r="298" spans="2:8" ht="15.75">
      <c r="B298" s="76">
        <v>4</v>
      </c>
      <c r="C298" s="76" t="s">
        <v>19</v>
      </c>
      <c r="D298" s="108" t="s">
        <v>273</v>
      </c>
      <c r="E298" s="28">
        <v>104000</v>
      </c>
      <c r="F298" s="109">
        <f>E298*D298</f>
        <v>1019200.0000000001</v>
      </c>
    </row>
    <row r="299" spans="2:8" ht="15.75">
      <c r="B299" s="76">
        <v>5</v>
      </c>
      <c r="C299" s="76" t="s">
        <v>11</v>
      </c>
      <c r="D299" s="28">
        <v>1</v>
      </c>
      <c r="E299" s="28">
        <v>104000</v>
      </c>
      <c r="F299" s="82">
        <f t="shared" ref="F299:F301" si="19">E299*D299</f>
        <v>104000</v>
      </c>
    </row>
    <row r="300" spans="2:8" ht="15.75">
      <c r="B300" s="76">
        <v>6</v>
      </c>
      <c r="C300" s="76" t="s">
        <v>20</v>
      </c>
      <c r="D300" s="28">
        <v>1</v>
      </c>
      <c r="E300" s="28">
        <v>104000</v>
      </c>
      <c r="F300" s="82">
        <f t="shared" si="19"/>
        <v>104000</v>
      </c>
    </row>
    <row r="301" spans="2:8" ht="15.75">
      <c r="B301" s="76">
        <v>7</v>
      </c>
      <c r="C301" s="76" t="s">
        <v>21</v>
      </c>
      <c r="D301" s="28">
        <v>1</v>
      </c>
      <c r="E301" s="28">
        <v>104000</v>
      </c>
      <c r="F301" s="82">
        <f t="shared" si="19"/>
        <v>104000</v>
      </c>
    </row>
    <row r="302" spans="2:8" ht="15.75">
      <c r="B302" s="110"/>
      <c r="C302" s="111" t="s">
        <v>22</v>
      </c>
      <c r="D302" s="112" t="s">
        <v>114</v>
      </c>
      <c r="E302" s="113"/>
      <c r="F302" s="82">
        <f>SUM(F295:F301)</f>
        <v>1689200</v>
      </c>
    </row>
    <row r="306" spans="2:6" ht="65.45" customHeight="1">
      <c r="B306" s="143" t="s">
        <v>118</v>
      </c>
      <c r="C306" s="143"/>
      <c r="D306" s="143"/>
      <c r="E306" s="143"/>
      <c r="F306" s="143"/>
    </row>
    <row r="308" spans="2:6" ht="51">
      <c r="B308" s="70" t="s">
        <v>43</v>
      </c>
      <c r="C308" s="72" t="s">
        <v>82</v>
      </c>
      <c r="D308" s="72" t="s">
        <v>83</v>
      </c>
      <c r="E308" s="72" t="s">
        <v>108</v>
      </c>
      <c r="F308" s="72" t="s">
        <v>2</v>
      </c>
    </row>
    <row r="309" spans="2:6" ht="15.75">
      <c r="B309" s="76">
        <v>1</v>
      </c>
      <c r="C309" s="76" t="s">
        <v>3</v>
      </c>
      <c r="D309" s="28">
        <v>1</v>
      </c>
      <c r="E309" s="28">
        <v>160000</v>
      </c>
      <c r="F309" s="28">
        <f>D309*E309</f>
        <v>160000</v>
      </c>
    </row>
    <row r="310" spans="2:6" ht="15.75">
      <c r="B310" s="76">
        <v>2</v>
      </c>
      <c r="C310" s="76" t="s">
        <v>7</v>
      </c>
      <c r="D310" s="28">
        <v>0.56000000000000005</v>
      </c>
      <c r="E310" s="28">
        <v>110000</v>
      </c>
      <c r="F310" s="28">
        <f t="shared" ref="F310:F322" si="20">D310*E310</f>
        <v>61600.000000000007</v>
      </c>
    </row>
    <row r="311" spans="2:6" ht="15.75">
      <c r="B311" s="76">
        <v>3</v>
      </c>
      <c r="C311" s="76" t="s">
        <v>7</v>
      </c>
      <c r="D311" s="28">
        <v>0.56000000000000005</v>
      </c>
      <c r="E311" s="28">
        <v>110000</v>
      </c>
      <c r="F311" s="28">
        <f t="shared" si="20"/>
        <v>61600.000000000007</v>
      </c>
    </row>
    <row r="312" spans="2:6" ht="15.75">
      <c r="B312" s="76">
        <v>4</v>
      </c>
      <c r="C312" s="76" t="s">
        <v>7</v>
      </c>
      <c r="D312" s="28">
        <v>1.1200000000000001</v>
      </c>
      <c r="E312" s="28">
        <v>110000</v>
      </c>
      <c r="F312" s="28">
        <f t="shared" si="20"/>
        <v>123200.00000000001</v>
      </c>
    </row>
    <row r="313" spans="2:6" ht="15.75">
      <c r="B313" s="76">
        <v>5</v>
      </c>
      <c r="C313" s="76" t="s">
        <v>4</v>
      </c>
      <c r="D313" s="28">
        <v>1</v>
      </c>
      <c r="E313" s="28">
        <v>110000</v>
      </c>
      <c r="F313" s="28">
        <f t="shared" si="20"/>
        <v>110000</v>
      </c>
    </row>
    <row r="314" spans="2:6" ht="15.75">
      <c r="B314" s="76">
        <v>6</v>
      </c>
      <c r="C314" s="76" t="s">
        <v>116</v>
      </c>
      <c r="D314" s="28">
        <v>0.5</v>
      </c>
      <c r="E314" s="28">
        <v>104000</v>
      </c>
      <c r="F314" s="28">
        <f t="shared" si="20"/>
        <v>52000</v>
      </c>
    </row>
    <row r="315" spans="2:6" ht="31.5">
      <c r="B315" s="76">
        <v>7</v>
      </c>
      <c r="C315" s="76" t="s">
        <v>8</v>
      </c>
      <c r="D315" s="28">
        <v>1</v>
      </c>
      <c r="E315" s="28">
        <v>110000</v>
      </c>
      <c r="F315" s="28">
        <f t="shared" si="20"/>
        <v>110000</v>
      </c>
    </row>
    <row r="316" spans="2:6" ht="31.5">
      <c r="B316" s="76">
        <v>8</v>
      </c>
      <c r="C316" s="76" t="s">
        <v>8</v>
      </c>
      <c r="D316" s="28">
        <v>1</v>
      </c>
      <c r="E316" s="28">
        <v>110000</v>
      </c>
      <c r="F316" s="28">
        <f t="shared" si="20"/>
        <v>110000</v>
      </c>
    </row>
    <row r="317" spans="2:6" ht="15.75">
      <c r="B317" s="76">
        <v>9</v>
      </c>
      <c r="C317" s="76" t="s">
        <v>9</v>
      </c>
      <c r="D317" s="28">
        <v>1</v>
      </c>
      <c r="E317" s="28">
        <v>104000</v>
      </c>
      <c r="F317" s="28">
        <f t="shared" si="20"/>
        <v>104000</v>
      </c>
    </row>
    <row r="318" spans="2:6" ht="31.5">
      <c r="B318" s="76">
        <v>10</v>
      </c>
      <c r="C318" s="76" t="s">
        <v>10</v>
      </c>
      <c r="D318" s="28">
        <v>0.5</v>
      </c>
      <c r="E318" s="28">
        <v>104000</v>
      </c>
      <c r="F318" s="28">
        <f t="shared" si="20"/>
        <v>52000</v>
      </c>
    </row>
    <row r="319" spans="2:6" ht="15.75">
      <c r="B319" s="76">
        <v>11</v>
      </c>
      <c r="C319" s="76" t="s">
        <v>117</v>
      </c>
      <c r="D319" s="28">
        <v>0.5</v>
      </c>
      <c r="E319" s="28">
        <v>104000</v>
      </c>
      <c r="F319" s="28">
        <f t="shared" si="20"/>
        <v>52000</v>
      </c>
    </row>
    <row r="320" spans="2:6" ht="15.75">
      <c r="B320" s="76">
        <v>12</v>
      </c>
      <c r="C320" s="76" t="s">
        <v>5</v>
      </c>
      <c r="D320" s="28">
        <v>0.5</v>
      </c>
      <c r="E320" s="28">
        <v>104000</v>
      </c>
      <c r="F320" s="28">
        <f t="shared" si="20"/>
        <v>52000</v>
      </c>
    </row>
    <row r="321" spans="2:7" ht="15.75">
      <c r="B321" s="76">
        <v>13</v>
      </c>
      <c r="C321" s="76" t="s">
        <v>11</v>
      </c>
      <c r="D321" s="28">
        <v>0.5</v>
      </c>
      <c r="E321" s="28">
        <v>104000</v>
      </c>
      <c r="F321" s="28">
        <f t="shared" si="20"/>
        <v>52000</v>
      </c>
    </row>
    <row r="322" spans="2:7" ht="15.75">
      <c r="B322" s="76">
        <v>14</v>
      </c>
      <c r="C322" s="76" t="s">
        <v>21</v>
      </c>
      <c r="D322" s="28">
        <v>0.5</v>
      </c>
      <c r="E322" s="28">
        <v>104000</v>
      </c>
      <c r="F322" s="28">
        <f t="shared" si="20"/>
        <v>52000</v>
      </c>
    </row>
    <row r="323" spans="2:7" ht="15.75">
      <c r="B323" s="114"/>
      <c r="C323" s="111" t="s">
        <v>22</v>
      </c>
      <c r="D323" s="112" t="s">
        <v>114</v>
      </c>
      <c r="E323" s="113"/>
      <c r="F323" s="28">
        <f>SUM(F309:F322)</f>
        <v>1152400</v>
      </c>
    </row>
    <row r="327" spans="2:7" ht="50.45" customHeight="1">
      <c r="B327" s="143" t="s">
        <v>120</v>
      </c>
      <c r="C327" s="143"/>
      <c r="D327" s="143"/>
      <c r="E327" s="143"/>
      <c r="F327" s="143"/>
      <c r="G327" s="2"/>
    </row>
    <row r="328" spans="2:7" ht="50.45" customHeight="1">
      <c r="B328" s="70" t="s">
        <v>43</v>
      </c>
      <c r="C328" s="72" t="s">
        <v>82</v>
      </c>
      <c r="D328" s="72" t="s">
        <v>83</v>
      </c>
      <c r="E328" s="72" t="s">
        <v>108</v>
      </c>
      <c r="F328" s="72" t="s">
        <v>2</v>
      </c>
      <c r="G328" s="7"/>
    </row>
    <row r="329" spans="2:7" ht="17.25">
      <c r="B329" s="24">
        <v>1</v>
      </c>
      <c r="C329" s="76" t="s">
        <v>119</v>
      </c>
      <c r="D329" s="28">
        <v>1</v>
      </c>
      <c r="E329" s="28">
        <v>140000</v>
      </c>
      <c r="F329" s="81">
        <f>D329*E329</f>
        <v>140000</v>
      </c>
      <c r="G329" s="7"/>
    </row>
    <row r="330" spans="2:7" ht="17.25">
      <c r="B330" s="24">
        <v>2</v>
      </c>
      <c r="C330" s="76" t="s">
        <v>4</v>
      </c>
      <c r="D330" s="28">
        <v>1</v>
      </c>
      <c r="E330" s="28">
        <v>104000</v>
      </c>
      <c r="F330" s="81">
        <f t="shared" ref="F330:F333" si="21">D330*E330</f>
        <v>104000</v>
      </c>
      <c r="G330" s="7"/>
    </row>
    <row r="331" spans="2:7" ht="17.25">
      <c r="B331" s="24">
        <v>3</v>
      </c>
      <c r="C331" s="76" t="s">
        <v>7</v>
      </c>
      <c r="D331" s="28">
        <v>1.1200000000000001</v>
      </c>
      <c r="E331" s="28">
        <v>110000</v>
      </c>
      <c r="F331" s="81">
        <f t="shared" si="21"/>
        <v>123200.00000000001</v>
      </c>
      <c r="G331" s="7"/>
    </row>
    <row r="332" spans="2:7" ht="31.5">
      <c r="B332" s="24">
        <v>4</v>
      </c>
      <c r="C332" s="76" t="s">
        <v>8</v>
      </c>
      <c r="D332" s="28">
        <v>1</v>
      </c>
      <c r="E332" s="28">
        <v>110000</v>
      </c>
      <c r="F332" s="81">
        <f t="shared" si="21"/>
        <v>110000</v>
      </c>
      <c r="G332" s="7"/>
    </row>
    <row r="333" spans="2:7" ht="17.25">
      <c r="B333" s="24">
        <v>5</v>
      </c>
      <c r="C333" s="76" t="s">
        <v>9</v>
      </c>
      <c r="D333" s="28">
        <v>1</v>
      </c>
      <c r="E333" s="28">
        <v>104000</v>
      </c>
      <c r="F333" s="81">
        <f t="shared" si="21"/>
        <v>104000</v>
      </c>
      <c r="G333" s="7"/>
    </row>
    <row r="334" spans="2:7" ht="17.25">
      <c r="B334" s="24">
        <v>6</v>
      </c>
      <c r="C334" s="76" t="s">
        <v>78</v>
      </c>
      <c r="D334" s="28">
        <v>1</v>
      </c>
      <c r="E334" s="28">
        <v>104000</v>
      </c>
      <c r="F334" s="81">
        <f t="shared" ref="F334:F335" si="22">D334*E334</f>
        <v>104000</v>
      </c>
      <c r="G334" s="7"/>
    </row>
    <row r="335" spans="2:7" ht="17.25">
      <c r="B335" s="24">
        <v>7</v>
      </c>
      <c r="C335" s="76" t="s">
        <v>21</v>
      </c>
      <c r="D335" s="28">
        <v>1</v>
      </c>
      <c r="E335" s="28">
        <v>104000</v>
      </c>
      <c r="F335" s="81">
        <f t="shared" si="22"/>
        <v>104000</v>
      </c>
      <c r="G335" s="7"/>
    </row>
    <row r="336" spans="2:7" ht="17.25">
      <c r="B336" s="24"/>
      <c r="C336" s="76" t="s">
        <v>22</v>
      </c>
      <c r="D336" s="108">
        <f>SUM(D329:D335)</f>
        <v>7.12</v>
      </c>
      <c r="E336" s="28"/>
      <c r="F336" s="28">
        <f>SUM(F329:F335)</f>
        <v>789200</v>
      </c>
      <c r="G336" s="7"/>
    </row>
    <row r="337" spans="2:7" ht="17.25">
      <c r="B337" s="30"/>
      <c r="C337" s="115"/>
      <c r="D337" s="116"/>
      <c r="E337" s="30"/>
      <c r="F337" s="30"/>
      <c r="G337" s="7"/>
    </row>
    <row r="338" spans="2:7" ht="17.25">
      <c r="B338" s="30"/>
      <c r="C338" s="115"/>
      <c r="D338" s="116"/>
      <c r="E338" s="30"/>
      <c r="F338" s="30"/>
      <c r="G338" s="7"/>
    </row>
    <row r="339" spans="2:7" ht="16.899999999999999" customHeight="1">
      <c r="B339" s="30"/>
      <c r="C339" s="115"/>
      <c r="D339" s="116"/>
      <c r="E339" s="30"/>
      <c r="F339" s="30"/>
      <c r="G339" s="7"/>
    </row>
    <row r="340" spans="2:7" ht="17.25">
      <c r="G340" s="7"/>
    </row>
    <row r="341" spans="2:7" ht="56.45" customHeight="1">
      <c r="B341" s="144" t="s">
        <v>126</v>
      </c>
      <c r="C341" s="144"/>
      <c r="D341" s="144"/>
      <c r="E341" s="144"/>
      <c r="F341" s="144"/>
      <c r="G341" s="7"/>
    </row>
    <row r="342" spans="2:7" ht="51">
      <c r="B342" s="11" t="s">
        <v>43</v>
      </c>
      <c r="C342" s="72" t="s">
        <v>82</v>
      </c>
      <c r="D342" s="72" t="s">
        <v>83</v>
      </c>
      <c r="E342" s="72" t="s">
        <v>108</v>
      </c>
      <c r="F342" s="72" t="s">
        <v>2</v>
      </c>
      <c r="G342" s="7"/>
    </row>
    <row r="343" spans="2:7" ht="17.25">
      <c r="B343" s="120">
        <v>1</v>
      </c>
      <c r="C343" s="54" t="s">
        <v>3</v>
      </c>
      <c r="D343" s="26">
        <v>1</v>
      </c>
      <c r="E343" s="26">
        <v>140000</v>
      </c>
      <c r="F343" s="82">
        <f>E343*D343</f>
        <v>140000</v>
      </c>
      <c r="G343" s="7"/>
    </row>
    <row r="344" spans="2:7" ht="17.25">
      <c r="B344" s="120">
        <v>2</v>
      </c>
      <c r="C344" s="54" t="s">
        <v>33</v>
      </c>
      <c r="D344" s="26">
        <v>0.5</v>
      </c>
      <c r="E344" s="26">
        <v>104000</v>
      </c>
      <c r="F344" s="82">
        <f t="shared" ref="F344:F351" si="23">E344*D344</f>
        <v>52000</v>
      </c>
      <c r="G344" s="7"/>
    </row>
    <row r="345" spans="2:7" ht="28.5">
      <c r="B345" s="120">
        <v>3</v>
      </c>
      <c r="C345" s="54" t="s">
        <v>121</v>
      </c>
      <c r="D345" s="26">
        <v>1</v>
      </c>
      <c r="E345" s="26">
        <v>110000</v>
      </c>
      <c r="F345" s="82">
        <f t="shared" si="23"/>
        <v>110000</v>
      </c>
      <c r="G345" s="7"/>
    </row>
    <row r="346" spans="2:7" ht="17.25">
      <c r="B346" s="120">
        <v>4</v>
      </c>
      <c r="C346" s="54" t="s">
        <v>9</v>
      </c>
      <c r="D346" s="26">
        <v>1</v>
      </c>
      <c r="E346" s="26">
        <v>104000</v>
      </c>
      <c r="F346" s="82">
        <f t="shared" si="23"/>
        <v>104000</v>
      </c>
      <c r="G346" s="7"/>
    </row>
    <row r="347" spans="2:7" ht="17.25">
      <c r="B347" s="120">
        <v>5</v>
      </c>
      <c r="C347" s="54" t="s">
        <v>7</v>
      </c>
      <c r="D347" s="26">
        <v>1.1200000000000001</v>
      </c>
      <c r="E347" s="26">
        <v>110000</v>
      </c>
      <c r="F347" s="82">
        <f t="shared" si="23"/>
        <v>123200.00000000001</v>
      </c>
      <c r="G347" s="7"/>
    </row>
    <row r="348" spans="2:7" ht="17.25">
      <c r="B348" s="120">
        <v>6</v>
      </c>
      <c r="C348" s="54" t="s">
        <v>122</v>
      </c>
      <c r="D348" s="26">
        <v>1</v>
      </c>
      <c r="E348" s="26">
        <v>104000</v>
      </c>
      <c r="F348" s="82">
        <f t="shared" si="23"/>
        <v>104000</v>
      </c>
      <c r="G348" s="7"/>
    </row>
    <row r="349" spans="2:7">
      <c r="B349" s="120">
        <v>7</v>
      </c>
      <c r="C349" s="54" t="s">
        <v>5</v>
      </c>
      <c r="D349" s="26">
        <v>1</v>
      </c>
      <c r="E349" s="26">
        <v>104000</v>
      </c>
      <c r="F349" s="82">
        <f t="shared" si="23"/>
        <v>104000</v>
      </c>
    </row>
    <row r="350" spans="2:7">
      <c r="B350" s="120">
        <v>8</v>
      </c>
      <c r="C350" s="54" t="s">
        <v>123</v>
      </c>
      <c r="D350" s="26">
        <v>1</v>
      </c>
      <c r="E350" s="26">
        <v>104000</v>
      </c>
      <c r="F350" s="82">
        <f t="shared" si="23"/>
        <v>104000</v>
      </c>
    </row>
    <row r="351" spans="2:7">
      <c r="B351" s="120">
        <v>9</v>
      </c>
      <c r="C351" s="54" t="s">
        <v>124</v>
      </c>
      <c r="D351" s="26">
        <v>1</v>
      </c>
      <c r="E351" s="26">
        <v>104000</v>
      </c>
      <c r="F351" s="82">
        <f t="shared" si="23"/>
        <v>104000</v>
      </c>
    </row>
    <row r="352" spans="2:7">
      <c r="B352" s="121"/>
      <c r="C352" s="54" t="s">
        <v>125</v>
      </c>
      <c r="D352" s="26">
        <f>SUM(D343:D351)</f>
        <v>8.620000000000001</v>
      </c>
      <c r="E352" s="26"/>
      <c r="F352" s="82">
        <f>SUM(F343:F351)</f>
        <v>945200</v>
      </c>
    </row>
    <row r="353" spans="2:8">
      <c r="B353" s="117"/>
      <c r="C353" s="118"/>
      <c r="D353" s="29"/>
      <c r="E353" s="29"/>
    </row>
    <row r="356" spans="2:8" ht="58.15" customHeight="1">
      <c r="B356" s="143" t="s">
        <v>228</v>
      </c>
      <c r="C356" s="143"/>
      <c r="D356" s="143"/>
      <c r="E356" s="143"/>
      <c r="F356" s="143"/>
      <c r="G356" s="2"/>
      <c r="H356" s="2"/>
    </row>
    <row r="357" spans="2:8" ht="38.25">
      <c r="B357" s="61" t="s">
        <v>13</v>
      </c>
      <c r="C357" s="72" t="s">
        <v>0</v>
      </c>
      <c r="D357" s="72" t="s">
        <v>1</v>
      </c>
      <c r="E357" s="72" t="s">
        <v>30</v>
      </c>
      <c r="F357" s="72" t="s">
        <v>2</v>
      </c>
      <c r="G357" s="5"/>
    </row>
    <row r="358" spans="2:8" ht="15.75">
      <c r="B358" s="81">
        <v>1</v>
      </c>
      <c r="C358" s="76" t="s">
        <v>3</v>
      </c>
      <c r="D358" s="28">
        <v>1</v>
      </c>
      <c r="E358" s="28">
        <v>140000</v>
      </c>
      <c r="F358" s="28">
        <f>D358*E358</f>
        <v>140000</v>
      </c>
    </row>
    <row r="359" spans="2:8" ht="15.75">
      <c r="B359" s="81">
        <v>2</v>
      </c>
      <c r="C359" s="76" t="s">
        <v>4</v>
      </c>
      <c r="D359" s="28">
        <v>0.5</v>
      </c>
      <c r="E359" s="28">
        <v>104000</v>
      </c>
      <c r="F359" s="28">
        <f t="shared" ref="F359:F364" si="24">D359*E359</f>
        <v>52000</v>
      </c>
    </row>
    <row r="360" spans="2:8" ht="15.75">
      <c r="B360" s="81">
        <v>3</v>
      </c>
      <c r="C360" s="76" t="s">
        <v>7</v>
      </c>
      <c r="D360" s="28">
        <v>1.1200000000000001</v>
      </c>
      <c r="E360" s="28">
        <v>110000</v>
      </c>
      <c r="F360" s="28">
        <f t="shared" si="24"/>
        <v>123200.00000000001</v>
      </c>
    </row>
    <row r="361" spans="2:8" ht="31.5">
      <c r="B361" s="81">
        <v>4</v>
      </c>
      <c r="C361" s="76" t="s">
        <v>8</v>
      </c>
      <c r="D361" s="28">
        <v>1</v>
      </c>
      <c r="E361" s="28">
        <v>110000</v>
      </c>
      <c r="F361" s="28">
        <f t="shared" si="24"/>
        <v>110000</v>
      </c>
    </row>
    <row r="362" spans="2:8" ht="15.75">
      <c r="B362" s="81">
        <v>5</v>
      </c>
      <c r="C362" s="76" t="s">
        <v>9</v>
      </c>
      <c r="D362" s="28">
        <v>1</v>
      </c>
      <c r="E362" s="28">
        <v>104000</v>
      </c>
      <c r="F362" s="28">
        <f t="shared" si="24"/>
        <v>104000</v>
      </c>
    </row>
    <row r="363" spans="2:8" ht="15.75">
      <c r="B363" s="81">
        <v>6</v>
      </c>
      <c r="C363" s="76" t="s">
        <v>21</v>
      </c>
      <c r="D363" s="28">
        <v>0.5</v>
      </c>
      <c r="E363" s="28">
        <v>104000</v>
      </c>
      <c r="F363" s="28">
        <f t="shared" si="24"/>
        <v>52000</v>
      </c>
    </row>
    <row r="364" spans="2:8" ht="15.75">
      <c r="B364" s="81">
        <v>7</v>
      </c>
      <c r="C364" s="76" t="s">
        <v>11</v>
      </c>
      <c r="D364" s="28">
        <v>0.5</v>
      </c>
      <c r="E364" s="28">
        <v>104000</v>
      </c>
      <c r="F364" s="28">
        <f t="shared" si="24"/>
        <v>52000</v>
      </c>
    </row>
    <row r="365" spans="2:8" ht="15.75">
      <c r="B365" s="80"/>
      <c r="C365" s="76" t="s">
        <v>22</v>
      </c>
      <c r="D365" s="83">
        <f>SUM(D358:D364)</f>
        <v>5.62</v>
      </c>
      <c r="E365" s="83"/>
      <c r="F365" s="83">
        <f>SUM(F358:F364)</f>
        <v>633200</v>
      </c>
    </row>
  </sheetData>
  <mergeCells count="27">
    <mergeCell ref="B4:F4"/>
    <mergeCell ref="B18:D18"/>
    <mergeCell ref="F18:G18"/>
    <mergeCell ref="B36:F36"/>
    <mergeCell ref="B85:C85"/>
    <mergeCell ref="B54:F54"/>
    <mergeCell ref="B78:F78"/>
    <mergeCell ref="B48:C48"/>
    <mergeCell ref="B20:F22"/>
    <mergeCell ref="B91:F91"/>
    <mergeCell ref="B203:F205"/>
    <mergeCell ref="B224:F224"/>
    <mergeCell ref="B151:F151"/>
    <mergeCell ref="B173:C173"/>
    <mergeCell ref="B178:F179"/>
    <mergeCell ref="B197:C197"/>
    <mergeCell ref="B118:G118"/>
    <mergeCell ref="B134:F134"/>
    <mergeCell ref="B146:C146"/>
    <mergeCell ref="B356:F356"/>
    <mergeCell ref="B327:F327"/>
    <mergeCell ref="B341:F341"/>
    <mergeCell ref="B247:F249"/>
    <mergeCell ref="B270:C270"/>
    <mergeCell ref="B274:F277"/>
    <mergeCell ref="B293:F293"/>
    <mergeCell ref="B306:F30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258"/>
  <sheetViews>
    <sheetView topLeftCell="A103" workbookViewId="0">
      <selection activeCell="B96" sqref="B96:B116"/>
    </sheetView>
  </sheetViews>
  <sheetFormatPr defaultColWidth="9.140625" defaultRowHeight="14.25"/>
  <cols>
    <col min="1" max="1" width="3.28515625" style="32" customWidth="1"/>
    <col min="2" max="2" width="4.42578125" style="32" customWidth="1"/>
    <col min="3" max="3" width="20.5703125" style="32" customWidth="1"/>
    <col min="4" max="4" width="14" style="32" customWidth="1"/>
    <col min="5" max="5" width="16.42578125" style="32" customWidth="1"/>
    <col min="6" max="6" width="15.5703125" style="32" customWidth="1"/>
    <col min="7" max="7" width="8.5703125" style="32" customWidth="1"/>
    <col min="8" max="8" width="13" style="32" customWidth="1"/>
    <col min="9" max="16384" width="9.140625" style="32"/>
  </cols>
  <sheetData>
    <row r="3" spans="1:7" ht="40.15" customHeight="1">
      <c r="B3" s="152" t="s">
        <v>190</v>
      </c>
      <c r="C3" s="152"/>
      <c r="D3" s="152"/>
      <c r="E3" s="152"/>
      <c r="F3" s="152"/>
      <c r="G3" s="33"/>
    </row>
    <row r="4" spans="1:7" ht="38.25">
      <c r="A4" s="34"/>
      <c r="B4" s="63" t="s">
        <v>129</v>
      </c>
      <c r="C4" s="11" t="s">
        <v>0</v>
      </c>
      <c r="D4" s="11" t="s">
        <v>1</v>
      </c>
      <c r="E4" s="11" t="s">
        <v>30</v>
      </c>
      <c r="F4" s="11" t="s">
        <v>2</v>
      </c>
      <c r="G4" s="15"/>
    </row>
    <row r="5" spans="1:7">
      <c r="B5" s="123">
        <v>1</v>
      </c>
      <c r="C5" s="62" t="s">
        <v>3</v>
      </c>
      <c r="D5" s="37">
        <v>1</v>
      </c>
      <c r="E5" s="37">
        <v>150000</v>
      </c>
      <c r="F5" s="8">
        <f>D5*E5</f>
        <v>150000</v>
      </c>
      <c r="G5" s="15"/>
    </row>
    <row r="6" spans="1:7">
      <c r="B6" s="63">
        <v>2</v>
      </c>
      <c r="C6" s="11" t="s">
        <v>88</v>
      </c>
      <c r="D6" s="8">
        <v>1</v>
      </c>
      <c r="E6" s="8">
        <v>104000</v>
      </c>
      <c r="F6" s="8">
        <f t="shared" ref="F6:F11" si="0">D6*E6</f>
        <v>104000</v>
      </c>
      <c r="G6" s="15"/>
    </row>
    <row r="7" spans="1:7">
      <c r="B7" s="63">
        <v>3</v>
      </c>
      <c r="C7" s="11" t="s">
        <v>4</v>
      </c>
      <c r="D7" s="8">
        <v>1</v>
      </c>
      <c r="E7" s="8">
        <v>104000</v>
      </c>
      <c r="F7" s="8">
        <f t="shared" si="0"/>
        <v>104000</v>
      </c>
      <c r="G7" s="15"/>
    </row>
    <row r="8" spans="1:7">
      <c r="B8" s="63">
        <v>4</v>
      </c>
      <c r="C8" s="11" t="s">
        <v>130</v>
      </c>
      <c r="D8" s="8">
        <v>6.5</v>
      </c>
      <c r="E8" s="8">
        <v>104000</v>
      </c>
      <c r="F8" s="8">
        <f t="shared" si="0"/>
        <v>676000</v>
      </c>
      <c r="G8" s="15"/>
    </row>
    <row r="9" spans="1:7">
      <c r="B9" s="63">
        <v>5</v>
      </c>
      <c r="C9" s="11" t="s">
        <v>11</v>
      </c>
      <c r="D9" s="8">
        <v>0.5</v>
      </c>
      <c r="E9" s="8">
        <v>104000</v>
      </c>
      <c r="F9" s="8">
        <f t="shared" si="0"/>
        <v>52000</v>
      </c>
      <c r="G9" s="15"/>
    </row>
    <row r="10" spans="1:7" ht="25.5">
      <c r="B10" s="63">
        <v>6</v>
      </c>
      <c r="C10" s="11" t="s">
        <v>131</v>
      </c>
      <c r="D10" s="8">
        <v>1</v>
      </c>
      <c r="E10" s="8">
        <v>104000</v>
      </c>
      <c r="F10" s="8">
        <f t="shared" si="0"/>
        <v>104000</v>
      </c>
      <c r="G10" s="15"/>
    </row>
    <row r="11" spans="1:7">
      <c r="B11" s="63">
        <v>7</v>
      </c>
      <c r="C11" s="11" t="s">
        <v>21</v>
      </c>
      <c r="D11" s="8">
        <v>0.5</v>
      </c>
      <c r="E11" s="8">
        <v>104000</v>
      </c>
      <c r="F11" s="8">
        <f t="shared" si="0"/>
        <v>52000</v>
      </c>
      <c r="G11" s="15"/>
    </row>
    <row r="12" spans="1:7">
      <c r="B12" s="63"/>
      <c r="C12" s="11" t="s">
        <v>22</v>
      </c>
      <c r="D12" s="8">
        <f>SUM(D5:D11)</f>
        <v>11.5</v>
      </c>
      <c r="E12" s="8"/>
      <c r="F12" s="8">
        <f>SUM(F5:F11)</f>
        <v>1242000</v>
      </c>
      <c r="G12" s="15"/>
    </row>
    <row r="13" spans="1:7">
      <c r="B13" s="38"/>
      <c r="C13" s="39"/>
      <c r="D13" s="40"/>
      <c r="E13" s="40"/>
      <c r="G13" s="41"/>
    </row>
    <row r="14" spans="1:7">
      <c r="B14" s="38"/>
      <c r="C14" s="39"/>
      <c r="D14" s="40"/>
      <c r="E14" s="40"/>
      <c r="G14" s="41"/>
    </row>
    <row r="15" spans="1:7" ht="45.6" customHeight="1">
      <c r="B15" s="166" t="s">
        <v>204</v>
      </c>
      <c r="C15" s="166"/>
      <c r="D15" s="166"/>
      <c r="E15" s="166"/>
      <c r="F15" s="166"/>
      <c r="G15" s="42"/>
    </row>
    <row r="16" spans="1:7" ht="18">
      <c r="B16" s="43"/>
      <c r="C16" s="43"/>
      <c r="D16" s="43"/>
      <c r="E16" s="43"/>
      <c r="F16" s="43"/>
      <c r="G16" s="42"/>
    </row>
    <row r="17" spans="2:7" ht="38.25">
      <c r="B17" s="63" t="s">
        <v>129</v>
      </c>
      <c r="C17" s="11" t="s">
        <v>0</v>
      </c>
      <c r="D17" s="11" t="s">
        <v>1</v>
      </c>
      <c r="E17" s="11" t="s">
        <v>30</v>
      </c>
      <c r="F17" s="11" t="s">
        <v>2</v>
      </c>
      <c r="G17" s="42"/>
    </row>
    <row r="18" spans="2:7" ht="18">
      <c r="B18" s="35">
        <v>1</v>
      </c>
      <c r="C18" s="11" t="s">
        <v>3</v>
      </c>
      <c r="D18" s="8">
        <v>1</v>
      </c>
      <c r="E18" s="8">
        <v>220000</v>
      </c>
      <c r="F18" s="8">
        <f>D18*E18</f>
        <v>220000</v>
      </c>
      <c r="G18" s="42"/>
    </row>
    <row r="19" spans="2:7" ht="18">
      <c r="B19" s="35">
        <v>2</v>
      </c>
      <c r="C19" s="11" t="s">
        <v>132</v>
      </c>
      <c r="D19" s="8">
        <v>1</v>
      </c>
      <c r="E19" s="8">
        <v>130000</v>
      </c>
      <c r="F19" s="8">
        <f t="shared" ref="F19:F37" si="1">D19*E19</f>
        <v>130000</v>
      </c>
      <c r="G19" s="42"/>
    </row>
    <row r="20" spans="2:7" ht="18">
      <c r="B20" s="35">
        <v>3</v>
      </c>
      <c r="C20" s="11" t="s">
        <v>133</v>
      </c>
      <c r="D20" s="8">
        <v>1</v>
      </c>
      <c r="E20" s="8">
        <v>115000</v>
      </c>
      <c r="F20" s="8">
        <f t="shared" si="1"/>
        <v>115000</v>
      </c>
      <c r="G20" s="42"/>
    </row>
    <row r="21" spans="2:7" ht="25.5">
      <c r="B21" s="35">
        <v>4</v>
      </c>
      <c r="C21" s="11" t="s">
        <v>134</v>
      </c>
      <c r="D21" s="8">
        <v>0.5</v>
      </c>
      <c r="E21" s="8">
        <v>104000</v>
      </c>
      <c r="F21" s="8">
        <f t="shared" si="1"/>
        <v>52000</v>
      </c>
      <c r="G21" s="42"/>
    </row>
    <row r="22" spans="2:7" ht="18">
      <c r="B22" s="35">
        <v>5</v>
      </c>
      <c r="C22" s="11" t="s">
        <v>7</v>
      </c>
      <c r="D22" s="8">
        <v>5.6</v>
      </c>
      <c r="E22" s="8">
        <v>120000</v>
      </c>
      <c r="F22" s="8">
        <f t="shared" si="1"/>
        <v>672000</v>
      </c>
      <c r="G22" s="42"/>
    </row>
    <row r="23" spans="2:7" ht="25.5">
      <c r="B23" s="35">
        <v>6</v>
      </c>
      <c r="C23" s="11" t="s">
        <v>8</v>
      </c>
      <c r="D23" s="8">
        <v>5</v>
      </c>
      <c r="E23" s="8">
        <v>120000</v>
      </c>
      <c r="F23" s="8">
        <f t="shared" si="1"/>
        <v>600000</v>
      </c>
      <c r="G23" s="42"/>
    </row>
    <row r="24" spans="2:7" ht="25.5">
      <c r="B24" s="35">
        <v>7</v>
      </c>
      <c r="C24" s="11" t="s">
        <v>96</v>
      </c>
      <c r="D24" s="8">
        <v>0.75</v>
      </c>
      <c r="E24" s="8">
        <v>104000</v>
      </c>
      <c r="F24" s="8">
        <f t="shared" si="1"/>
        <v>78000</v>
      </c>
      <c r="G24" s="42"/>
    </row>
    <row r="25" spans="2:7" ht="18">
      <c r="B25" s="35">
        <v>8</v>
      </c>
      <c r="C25" s="11" t="s">
        <v>40</v>
      </c>
      <c r="D25" s="8">
        <v>1</v>
      </c>
      <c r="E25" s="8">
        <v>104000</v>
      </c>
      <c r="F25" s="8">
        <f t="shared" si="1"/>
        <v>104000</v>
      </c>
      <c r="G25" s="42"/>
    </row>
    <row r="26" spans="2:7" ht="18">
      <c r="B26" s="35">
        <v>9</v>
      </c>
      <c r="C26" s="11" t="s">
        <v>5</v>
      </c>
      <c r="D26" s="8">
        <v>1</v>
      </c>
      <c r="E26" s="8">
        <v>104000</v>
      </c>
      <c r="F26" s="8">
        <f t="shared" si="1"/>
        <v>104000</v>
      </c>
      <c r="G26" s="42"/>
    </row>
    <row r="27" spans="2:7" ht="18">
      <c r="B27" s="35">
        <v>10</v>
      </c>
      <c r="C27" s="11" t="s">
        <v>9</v>
      </c>
      <c r="D27" s="8">
        <v>1</v>
      </c>
      <c r="E27" s="8">
        <v>104000</v>
      </c>
      <c r="F27" s="8">
        <f t="shared" si="1"/>
        <v>104000</v>
      </c>
      <c r="G27" s="42"/>
    </row>
    <row r="28" spans="2:7" ht="25.5">
      <c r="B28" s="35">
        <v>11</v>
      </c>
      <c r="C28" s="11" t="s">
        <v>10</v>
      </c>
      <c r="D28" s="8">
        <v>1.25</v>
      </c>
      <c r="E28" s="8">
        <v>104000</v>
      </c>
      <c r="F28" s="8">
        <f t="shared" si="1"/>
        <v>130000</v>
      </c>
      <c r="G28" s="42"/>
    </row>
    <row r="29" spans="2:7" ht="18">
      <c r="B29" s="35">
        <v>12</v>
      </c>
      <c r="C29" s="11" t="s">
        <v>107</v>
      </c>
      <c r="D29" s="8">
        <v>0.5</v>
      </c>
      <c r="E29" s="8">
        <v>104000</v>
      </c>
      <c r="F29" s="8">
        <f t="shared" si="1"/>
        <v>52000</v>
      </c>
      <c r="G29" s="42"/>
    </row>
    <row r="30" spans="2:7" ht="18">
      <c r="B30" s="35">
        <v>13</v>
      </c>
      <c r="C30" s="11" t="s">
        <v>11</v>
      </c>
      <c r="D30" s="8">
        <v>1</v>
      </c>
      <c r="E30" s="8">
        <v>104000</v>
      </c>
      <c r="F30" s="8">
        <f t="shared" si="1"/>
        <v>104000</v>
      </c>
      <c r="G30" s="42"/>
    </row>
    <row r="31" spans="2:7" ht="25.5">
      <c r="B31" s="35">
        <v>14</v>
      </c>
      <c r="C31" s="11" t="s">
        <v>135</v>
      </c>
      <c r="D31" s="8">
        <v>1.75</v>
      </c>
      <c r="E31" s="8">
        <v>104000</v>
      </c>
      <c r="F31" s="8">
        <f t="shared" si="1"/>
        <v>182000</v>
      </c>
      <c r="G31" s="42"/>
    </row>
    <row r="32" spans="2:7" ht="18">
      <c r="B32" s="35">
        <v>15</v>
      </c>
      <c r="C32" s="11" t="s">
        <v>37</v>
      </c>
      <c r="D32" s="8">
        <v>1</v>
      </c>
      <c r="E32" s="8">
        <v>104000</v>
      </c>
      <c r="F32" s="8">
        <f t="shared" si="1"/>
        <v>104000</v>
      </c>
      <c r="G32" s="42"/>
    </row>
    <row r="33" spans="2:7" ht="25.5">
      <c r="B33" s="35">
        <v>16</v>
      </c>
      <c r="C33" s="11" t="s">
        <v>136</v>
      </c>
      <c r="D33" s="8">
        <v>1</v>
      </c>
      <c r="E33" s="8">
        <v>104000</v>
      </c>
      <c r="F33" s="8">
        <f t="shared" si="1"/>
        <v>104000</v>
      </c>
      <c r="G33" s="42"/>
    </row>
    <row r="34" spans="2:7" ht="18">
      <c r="B34" s="35">
        <v>17</v>
      </c>
      <c r="C34" s="11" t="s">
        <v>137</v>
      </c>
      <c r="D34" s="8">
        <v>1</v>
      </c>
      <c r="E34" s="8">
        <v>104000</v>
      </c>
      <c r="F34" s="8">
        <f t="shared" si="1"/>
        <v>104000</v>
      </c>
      <c r="G34" s="42"/>
    </row>
    <row r="35" spans="2:7" ht="18">
      <c r="B35" s="35">
        <v>18</v>
      </c>
      <c r="C35" s="11" t="s">
        <v>138</v>
      </c>
      <c r="D35" s="8">
        <v>1</v>
      </c>
      <c r="E35" s="8">
        <v>104000</v>
      </c>
      <c r="F35" s="8">
        <f t="shared" si="1"/>
        <v>104000</v>
      </c>
      <c r="G35" s="42"/>
    </row>
    <row r="36" spans="2:7" ht="18">
      <c r="B36" s="35">
        <v>19</v>
      </c>
      <c r="C36" s="11" t="s">
        <v>122</v>
      </c>
      <c r="D36" s="8">
        <v>1</v>
      </c>
      <c r="E36" s="8">
        <v>104000</v>
      </c>
      <c r="F36" s="8">
        <f t="shared" si="1"/>
        <v>104000</v>
      </c>
      <c r="G36" s="42"/>
    </row>
    <row r="37" spans="2:7" ht="18">
      <c r="B37" s="35">
        <v>20</v>
      </c>
      <c r="C37" s="11" t="s">
        <v>139</v>
      </c>
      <c r="D37" s="8">
        <v>1</v>
      </c>
      <c r="E37" s="8">
        <v>104000</v>
      </c>
      <c r="F37" s="8">
        <f t="shared" si="1"/>
        <v>104000</v>
      </c>
      <c r="G37" s="42"/>
    </row>
    <row r="38" spans="2:7" ht="18">
      <c r="B38" s="36"/>
      <c r="C38" s="62" t="s">
        <v>22</v>
      </c>
      <c r="D38" s="62">
        <f>SUM(D18:D37)</f>
        <v>28.35</v>
      </c>
      <c r="E38" s="37"/>
      <c r="F38" s="37">
        <f>SUM(F18:F37)</f>
        <v>3271000</v>
      </c>
      <c r="G38" s="42"/>
    </row>
    <row r="39" spans="2:7" ht="18">
      <c r="G39" s="42"/>
    </row>
    <row r="41" spans="2:7" ht="49.9" customHeight="1">
      <c r="B41" s="168" t="s">
        <v>213</v>
      </c>
      <c r="C41" s="168"/>
      <c r="D41" s="168"/>
      <c r="E41" s="168"/>
      <c r="F41" s="168"/>
      <c r="G41" s="44"/>
    </row>
    <row r="42" spans="2:7" ht="15.75">
      <c r="B42" s="14"/>
      <c r="C42" s="45"/>
      <c r="D42" s="38"/>
      <c r="E42" s="38"/>
      <c r="F42" s="38"/>
      <c r="G42" s="44"/>
    </row>
    <row r="43" spans="2:7" ht="38.25">
      <c r="B43" s="63" t="s">
        <v>129</v>
      </c>
      <c r="C43" s="11" t="s">
        <v>0</v>
      </c>
      <c r="D43" s="11" t="s">
        <v>1</v>
      </c>
      <c r="E43" s="11" t="s">
        <v>30</v>
      </c>
      <c r="F43" s="11" t="s">
        <v>2</v>
      </c>
      <c r="G43" s="44"/>
    </row>
    <row r="44" spans="2:7">
      <c r="B44" s="63">
        <v>1</v>
      </c>
      <c r="C44" s="11" t="s">
        <v>3</v>
      </c>
      <c r="D44" s="8">
        <v>1</v>
      </c>
      <c r="E44" s="8">
        <v>170000</v>
      </c>
      <c r="F44" s="8">
        <f>D44*E44</f>
        <v>170000</v>
      </c>
      <c r="G44" s="44"/>
    </row>
    <row r="45" spans="2:7">
      <c r="B45" s="63">
        <v>2</v>
      </c>
      <c r="C45" s="11" t="s">
        <v>4</v>
      </c>
      <c r="D45" s="8">
        <v>1</v>
      </c>
      <c r="E45" s="8">
        <v>104000</v>
      </c>
      <c r="F45" s="8">
        <f t="shared" ref="F45:F56" si="2">D45*E45</f>
        <v>104000</v>
      </c>
      <c r="G45" s="44"/>
    </row>
    <row r="46" spans="2:7">
      <c r="B46" s="63">
        <v>3</v>
      </c>
      <c r="C46" s="11" t="s">
        <v>72</v>
      </c>
      <c r="D46" s="8">
        <v>3</v>
      </c>
      <c r="E46" s="8">
        <v>104000</v>
      </c>
      <c r="F46" s="8">
        <f t="shared" si="2"/>
        <v>312000</v>
      </c>
      <c r="G46" s="44"/>
    </row>
    <row r="47" spans="2:7">
      <c r="B47" s="63">
        <v>4</v>
      </c>
      <c r="C47" s="11" t="s">
        <v>72</v>
      </c>
      <c r="D47" s="8">
        <v>1</v>
      </c>
      <c r="E47" s="8">
        <v>104000</v>
      </c>
      <c r="F47" s="8">
        <f t="shared" ref="F47" si="3">D47*E47</f>
        <v>104000</v>
      </c>
      <c r="G47" s="44"/>
    </row>
    <row r="48" spans="2:7">
      <c r="B48" s="63">
        <v>5</v>
      </c>
      <c r="C48" s="11" t="s">
        <v>140</v>
      </c>
      <c r="D48" s="8">
        <v>0.5</v>
      </c>
      <c r="E48" s="8">
        <v>104000</v>
      </c>
      <c r="F48" s="8">
        <f t="shared" si="2"/>
        <v>52000</v>
      </c>
      <c r="G48" s="44"/>
    </row>
    <row r="49" spans="2:7">
      <c r="B49" s="63">
        <v>6</v>
      </c>
      <c r="C49" s="11" t="s">
        <v>140</v>
      </c>
      <c r="D49" s="8">
        <v>0.5</v>
      </c>
      <c r="E49" s="8">
        <v>104000</v>
      </c>
      <c r="F49" s="8">
        <f t="shared" si="2"/>
        <v>52000</v>
      </c>
      <c r="G49" s="44"/>
    </row>
    <row r="50" spans="2:7">
      <c r="B50" s="63">
        <v>7</v>
      </c>
      <c r="C50" s="11" t="s">
        <v>138</v>
      </c>
      <c r="D50" s="8">
        <v>0.5</v>
      </c>
      <c r="E50" s="8">
        <v>104000</v>
      </c>
      <c r="F50" s="8">
        <f t="shared" si="2"/>
        <v>52000</v>
      </c>
      <c r="G50" s="44"/>
    </row>
    <row r="51" spans="2:7">
      <c r="B51" s="63">
        <v>8</v>
      </c>
      <c r="C51" s="11" t="s">
        <v>138</v>
      </c>
      <c r="D51" s="8">
        <v>0.5</v>
      </c>
      <c r="E51" s="8">
        <v>104000</v>
      </c>
      <c r="F51" s="8">
        <f t="shared" si="2"/>
        <v>52000</v>
      </c>
      <c r="G51" s="44"/>
    </row>
    <row r="52" spans="2:7">
      <c r="B52" s="63">
        <v>9</v>
      </c>
      <c r="C52" s="11" t="s">
        <v>109</v>
      </c>
      <c r="D52" s="8">
        <v>1</v>
      </c>
      <c r="E52" s="8">
        <v>104000</v>
      </c>
      <c r="F52" s="8">
        <f t="shared" si="2"/>
        <v>104000</v>
      </c>
      <c r="G52" s="44"/>
    </row>
    <row r="53" spans="2:7">
      <c r="B53" s="63">
        <v>10</v>
      </c>
      <c r="C53" s="11" t="s">
        <v>21</v>
      </c>
      <c r="D53" s="8">
        <v>0.5</v>
      </c>
      <c r="E53" s="8">
        <v>104000</v>
      </c>
      <c r="F53" s="8">
        <f t="shared" si="2"/>
        <v>52000</v>
      </c>
      <c r="G53" s="44"/>
    </row>
    <row r="54" spans="2:7">
      <c r="B54" s="63">
        <v>11</v>
      </c>
      <c r="C54" s="11" t="s">
        <v>21</v>
      </c>
      <c r="D54" s="8">
        <v>0.5</v>
      </c>
      <c r="E54" s="8">
        <v>104000</v>
      </c>
      <c r="F54" s="8">
        <f t="shared" ref="F54" si="4">D54*E54</f>
        <v>52000</v>
      </c>
      <c r="G54" s="44"/>
    </row>
    <row r="55" spans="2:7">
      <c r="B55" s="63">
        <v>12</v>
      </c>
      <c r="C55" s="11" t="s">
        <v>11</v>
      </c>
      <c r="D55" s="8">
        <v>1</v>
      </c>
      <c r="E55" s="8">
        <v>104000</v>
      </c>
      <c r="F55" s="8">
        <f t="shared" si="2"/>
        <v>104000</v>
      </c>
      <c r="G55" s="44"/>
    </row>
    <row r="56" spans="2:7">
      <c r="B56" s="63">
        <v>13</v>
      </c>
      <c r="C56" s="11" t="s">
        <v>141</v>
      </c>
      <c r="D56" s="8">
        <v>0.5</v>
      </c>
      <c r="E56" s="8">
        <v>104000</v>
      </c>
      <c r="F56" s="8">
        <f t="shared" si="2"/>
        <v>52000</v>
      </c>
      <c r="G56" s="44"/>
    </row>
    <row r="57" spans="2:7">
      <c r="B57" s="46"/>
      <c r="C57" s="11" t="s">
        <v>22</v>
      </c>
      <c r="D57" s="11">
        <f>SUM(D44:D56)</f>
        <v>11.5</v>
      </c>
      <c r="E57" s="11"/>
      <c r="F57" s="11">
        <f>SUM(F44:F56)</f>
        <v>1262000</v>
      </c>
      <c r="G57" s="44"/>
    </row>
    <row r="58" spans="2:7">
      <c r="B58" s="45"/>
      <c r="C58" s="15"/>
      <c r="D58" s="3"/>
      <c r="E58" s="3"/>
      <c r="F58" s="3"/>
      <c r="G58" s="44"/>
    </row>
    <row r="59" spans="2:7">
      <c r="G59" s="44"/>
    </row>
    <row r="60" spans="2:7" ht="54.6" customHeight="1">
      <c r="B60" s="165" t="s">
        <v>191</v>
      </c>
      <c r="C60" s="165"/>
      <c r="D60" s="165"/>
      <c r="E60" s="165"/>
      <c r="F60" s="165"/>
      <c r="G60" s="41"/>
    </row>
    <row r="61" spans="2:7" ht="38.25">
      <c r="B61" s="46" t="s">
        <v>129</v>
      </c>
      <c r="C61" s="11" t="s">
        <v>0</v>
      </c>
      <c r="D61" s="11" t="s">
        <v>1</v>
      </c>
      <c r="E61" s="11" t="s">
        <v>30</v>
      </c>
      <c r="F61" s="11" t="s">
        <v>2</v>
      </c>
      <c r="G61" s="41"/>
    </row>
    <row r="62" spans="2:7" ht="25.5">
      <c r="B62" s="54">
        <v>1</v>
      </c>
      <c r="C62" s="60" t="s">
        <v>142</v>
      </c>
      <c r="D62" s="21">
        <v>1</v>
      </c>
      <c r="E62" s="21">
        <v>200000</v>
      </c>
      <c r="F62" s="8">
        <f>D62*E62</f>
        <v>200000</v>
      </c>
      <c r="G62" s="41"/>
    </row>
    <row r="63" spans="2:7">
      <c r="B63" s="54"/>
      <c r="C63" s="122" t="s">
        <v>192</v>
      </c>
      <c r="D63" s="21"/>
      <c r="E63" s="21">
        <v>75000</v>
      </c>
      <c r="F63" s="8">
        <f t="shared" ref="F63:F77" si="5">D63*E63</f>
        <v>0</v>
      </c>
      <c r="G63" s="41"/>
    </row>
    <row r="64" spans="2:7" ht="38.25">
      <c r="B64" s="54">
        <v>2</v>
      </c>
      <c r="C64" s="60" t="s">
        <v>143</v>
      </c>
      <c r="D64" s="21">
        <v>1</v>
      </c>
      <c r="E64" s="21">
        <v>150000</v>
      </c>
      <c r="F64" s="8">
        <f t="shared" si="5"/>
        <v>150000</v>
      </c>
      <c r="G64" s="41"/>
    </row>
    <row r="65" spans="2:7">
      <c r="B65" s="54">
        <v>3</v>
      </c>
      <c r="C65" s="60" t="s">
        <v>4</v>
      </c>
      <c r="D65" s="21">
        <v>1</v>
      </c>
      <c r="E65" s="21">
        <v>104000</v>
      </c>
      <c r="F65" s="8">
        <f t="shared" si="5"/>
        <v>104000</v>
      </c>
      <c r="G65" s="41"/>
    </row>
    <row r="66" spans="2:7">
      <c r="B66" s="54">
        <v>4</v>
      </c>
      <c r="C66" s="60" t="s">
        <v>17</v>
      </c>
      <c r="D66" s="21">
        <v>1</v>
      </c>
      <c r="E66" s="21">
        <v>104000</v>
      </c>
      <c r="F66" s="8">
        <f t="shared" si="5"/>
        <v>104000</v>
      </c>
      <c r="G66" s="41"/>
    </row>
    <row r="67" spans="2:7">
      <c r="B67" s="54">
        <v>5</v>
      </c>
      <c r="C67" s="60" t="s">
        <v>11</v>
      </c>
      <c r="D67" s="21">
        <v>1</v>
      </c>
      <c r="E67" s="21">
        <v>104000</v>
      </c>
      <c r="F67" s="8">
        <f t="shared" si="5"/>
        <v>104000</v>
      </c>
      <c r="G67" s="41"/>
    </row>
    <row r="68" spans="2:7">
      <c r="B68" s="54">
        <v>6</v>
      </c>
      <c r="C68" s="60" t="s">
        <v>5</v>
      </c>
      <c r="D68" s="21">
        <v>1</v>
      </c>
      <c r="E68" s="21">
        <v>104000</v>
      </c>
      <c r="F68" s="8">
        <f t="shared" si="5"/>
        <v>104000</v>
      </c>
      <c r="G68" s="41"/>
    </row>
    <row r="69" spans="2:7">
      <c r="B69" s="54">
        <v>7</v>
      </c>
      <c r="C69" s="60" t="s">
        <v>144</v>
      </c>
      <c r="D69" s="21">
        <v>1</v>
      </c>
      <c r="E69" s="21">
        <v>104000</v>
      </c>
      <c r="F69" s="8">
        <f t="shared" si="5"/>
        <v>104000</v>
      </c>
      <c r="G69" s="41"/>
    </row>
    <row r="70" spans="2:7">
      <c r="B70" s="54">
        <v>8</v>
      </c>
      <c r="C70" s="60" t="s">
        <v>145</v>
      </c>
      <c r="D70" s="21">
        <v>0.42</v>
      </c>
      <c r="E70" s="21">
        <v>104000</v>
      </c>
      <c r="F70" s="8">
        <f t="shared" si="5"/>
        <v>43680</v>
      </c>
      <c r="G70" s="41"/>
    </row>
    <row r="71" spans="2:7">
      <c r="B71" s="54">
        <v>9</v>
      </c>
      <c r="C71" s="60" t="s">
        <v>21</v>
      </c>
      <c r="D71" s="21">
        <v>4</v>
      </c>
      <c r="E71" s="21">
        <v>104000</v>
      </c>
      <c r="F71" s="8">
        <f t="shared" si="5"/>
        <v>416000</v>
      </c>
      <c r="G71" s="41"/>
    </row>
    <row r="72" spans="2:7">
      <c r="B72" s="54">
        <v>10</v>
      </c>
      <c r="C72" s="60" t="s">
        <v>112</v>
      </c>
      <c r="D72" s="21">
        <v>3.67</v>
      </c>
      <c r="E72" s="21">
        <v>110000</v>
      </c>
      <c r="F72" s="8">
        <f t="shared" si="5"/>
        <v>403700</v>
      </c>
      <c r="G72" s="41"/>
    </row>
    <row r="73" spans="2:7">
      <c r="B73" s="54">
        <v>11</v>
      </c>
      <c r="C73" s="60" t="s">
        <v>112</v>
      </c>
      <c r="D73" s="21">
        <v>2.5</v>
      </c>
      <c r="E73" s="21">
        <v>150000</v>
      </c>
      <c r="F73" s="8">
        <f t="shared" si="5"/>
        <v>375000</v>
      </c>
      <c r="G73" s="41"/>
    </row>
    <row r="74" spans="2:7">
      <c r="B74" s="54">
        <v>12</v>
      </c>
      <c r="C74" s="60" t="s">
        <v>112</v>
      </c>
      <c r="D74" s="21">
        <v>7.33</v>
      </c>
      <c r="E74" s="21">
        <v>120000</v>
      </c>
      <c r="F74" s="8">
        <f t="shared" si="5"/>
        <v>879600</v>
      </c>
      <c r="G74" s="41"/>
    </row>
    <row r="75" spans="2:7">
      <c r="B75" s="54">
        <v>13</v>
      </c>
      <c r="C75" s="60" t="s">
        <v>112</v>
      </c>
      <c r="D75" s="21">
        <v>5</v>
      </c>
      <c r="E75" s="21">
        <v>104000</v>
      </c>
      <c r="F75" s="8">
        <f t="shared" si="5"/>
        <v>520000</v>
      </c>
      <c r="G75" s="41"/>
    </row>
    <row r="76" spans="2:7">
      <c r="B76" s="54">
        <v>14</v>
      </c>
      <c r="C76" s="60" t="s">
        <v>112</v>
      </c>
      <c r="D76" s="21">
        <v>1</v>
      </c>
      <c r="E76" s="21">
        <v>137400</v>
      </c>
      <c r="F76" s="8">
        <f t="shared" si="5"/>
        <v>137400</v>
      </c>
      <c r="G76" s="41"/>
    </row>
    <row r="77" spans="2:7">
      <c r="B77" s="54">
        <v>15</v>
      </c>
      <c r="C77" s="60" t="s">
        <v>85</v>
      </c>
      <c r="D77" s="21">
        <v>1</v>
      </c>
      <c r="E77" s="21">
        <v>104000</v>
      </c>
      <c r="F77" s="8">
        <f t="shared" si="5"/>
        <v>104000</v>
      </c>
      <c r="G77" s="41"/>
    </row>
    <row r="78" spans="2:7">
      <c r="B78" s="48"/>
      <c r="C78" s="48" t="s">
        <v>22</v>
      </c>
      <c r="D78" s="48">
        <f>SUM(D62:D77)</f>
        <v>31.92</v>
      </c>
      <c r="E78" s="48"/>
      <c r="F78" s="48">
        <f>SUM(F62:F77)</f>
        <v>3749380</v>
      </c>
      <c r="G78" s="41"/>
    </row>
    <row r="80" spans="2:7" ht="55.9" customHeight="1" thickBot="1">
      <c r="B80" s="164" t="s">
        <v>212</v>
      </c>
      <c r="C80" s="164"/>
      <c r="D80" s="164"/>
      <c r="E80" s="164"/>
      <c r="F80" s="164"/>
    </row>
    <row r="81" spans="2:7" ht="38.25">
      <c r="B81" s="46" t="s">
        <v>129</v>
      </c>
      <c r="C81" s="11" t="s">
        <v>0</v>
      </c>
      <c r="D81" s="11" t="s">
        <v>1</v>
      </c>
      <c r="E81" s="11" t="s">
        <v>30</v>
      </c>
      <c r="F81" s="11" t="s">
        <v>2</v>
      </c>
    </row>
    <row r="82" spans="2:7">
      <c r="B82" s="63">
        <v>1</v>
      </c>
      <c r="C82" s="11" t="s">
        <v>3</v>
      </c>
      <c r="D82" s="8">
        <v>1</v>
      </c>
      <c r="E82" s="8">
        <v>150000</v>
      </c>
      <c r="F82" s="8">
        <f>D82*E82</f>
        <v>150000</v>
      </c>
    </row>
    <row r="83" spans="2:7">
      <c r="B83" s="63">
        <v>2</v>
      </c>
      <c r="C83" s="11" t="s">
        <v>4</v>
      </c>
      <c r="D83" s="8">
        <v>1</v>
      </c>
      <c r="E83" s="8">
        <v>104000</v>
      </c>
      <c r="F83" s="8">
        <f t="shared" ref="F83:F88" si="6">D83*E83</f>
        <v>104000</v>
      </c>
    </row>
    <row r="84" spans="2:7">
      <c r="B84" s="63">
        <v>3</v>
      </c>
      <c r="C84" s="11" t="s">
        <v>197</v>
      </c>
      <c r="D84" s="8">
        <v>3</v>
      </c>
      <c r="E84" s="8">
        <v>104000</v>
      </c>
      <c r="F84" s="8">
        <f t="shared" si="6"/>
        <v>312000</v>
      </c>
    </row>
    <row r="85" spans="2:7">
      <c r="B85" s="63">
        <v>4</v>
      </c>
      <c r="C85" s="11" t="s">
        <v>146</v>
      </c>
      <c r="D85" s="8">
        <v>1</v>
      </c>
      <c r="E85" s="8">
        <v>104000</v>
      </c>
      <c r="F85" s="8">
        <f t="shared" si="6"/>
        <v>104000</v>
      </c>
    </row>
    <row r="86" spans="2:7">
      <c r="B86" s="63">
        <v>5</v>
      </c>
      <c r="C86" s="11" t="s">
        <v>21</v>
      </c>
      <c r="D86" s="8">
        <v>0.5</v>
      </c>
      <c r="E86" s="8">
        <v>104000</v>
      </c>
      <c r="F86" s="8">
        <f t="shared" si="6"/>
        <v>52000</v>
      </c>
    </row>
    <row r="87" spans="2:7">
      <c r="B87" s="63">
        <v>6</v>
      </c>
      <c r="C87" s="11" t="s">
        <v>11</v>
      </c>
      <c r="D87" s="8">
        <v>0.5</v>
      </c>
      <c r="E87" s="8">
        <v>104000</v>
      </c>
      <c r="F87" s="8">
        <f t="shared" si="6"/>
        <v>52000</v>
      </c>
    </row>
    <row r="88" spans="2:7">
      <c r="B88" s="63">
        <v>7</v>
      </c>
      <c r="C88" s="11" t="s">
        <v>29</v>
      </c>
      <c r="D88" s="8">
        <v>0.5</v>
      </c>
      <c r="E88" s="8">
        <v>104000</v>
      </c>
      <c r="F88" s="8">
        <f t="shared" si="6"/>
        <v>52000</v>
      </c>
    </row>
    <row r="89" spans="2:7">
      <c r="B89" s="63">
        <v>8</v>
      </c>
      <c r="C89" s="11" t="s">
        <v>29</v>
      </c>
      <c r="D89" s="8">
        <v>0.5</v>
      </c>
      <c r="E89" s="8">
        <v>104000</v>
      </c>
      <c r="F89" s="8">
        <f t="shared" ref="F89" si="7">D89*E89</f>
        <v>52000</v>
      </c>
    </row>
    <row r="90" spans="2:7">
      <c r="B90" s="63">
        <v>9</v>
      </c>
      <c r="C90" s="11" t="s">
        <v>85</v>
      </c>
      <c r="D90" s="8">
        <v>0.5</v>
      </c>
      <c r="E90" s="8">
        <v>104000</v>
      </c>
      <c r="F90" s="8">
        <f t="shared" ref="F90" si="8">D90*E90</f>
        <v>52000</v>
      </c>
    </row>
    <row r="91" spans="2:7">
      <c r="B91" s="48"/>
      <c r="C91" s="48" t="s">
        <v>22</v>
      </c>
      <c r="D91" s="48">
        <f>SUM(D82:D90)</f>
        <v>8.5</v>
      </c>
      <c r="E91" s="48">
        <f>SUM(E82:E90)</f>
        <v>982000</v>
      </c>
      <c r="F91" s="48">
        <f>SUM(F82:F90)</f>
        <v>930000</v>
      </c>
    </row>
    <row r="93" spans="2:7" ht="43.9" customHeight="1">
      <c r="B93" s="171" t="s">
        <v>211</v>
      </c>
      <c r="C93" s="171"/>
      <c r="D93" s="171"/>
      <c r="E93" s="171"/>
      <c r="F93" s="171"/>
    </row>
    <row r="94" spans="2:7">
      <c r="B94" s="38"/>
      <c r="C94" s="39"/>
      <c r="D94" s="40"/>
      <c r="E94" s="40"/>
      <c r="G94" s="41"/>
    </row>
    <row r="95" spans="2:7" ht="38.25">
      <c r="B95" s="46" t="s">
        <v>129</v>
      </c>
      <c r="C95" s="11" t="s">
        <v>0</v>
      </c>
      <c r="D95" s="11" t="s">
        <v>1</v>
      </c>
      <c r="E95" s="11" t="s">
        <v>30</v>
      </c>
      <c r="F95" s="11" t="s">
        <v>2</v>
      </c>
      <c r="G95" s="41"/>
    </row>
    <row r="96" spans="2:7">
      <c r="B96" s="46">
        <v>1</v>
      </c>
      <c r="C96" s="11" t="s">
        <v>3</v>
      </c>
      <c r="D96" s="8">
        <v>1</v>
      </c>
      <c r="E96" s="8">
        <v>180000</v>
      </c>
      <c r="F96" s="8">
        <f>D96*E96</f>
        <v>180000</v>
      </c>
      <c r="G96" s="41"/>
    </row>
    <row r="97" spans="2:7">
      <c r="B97" s="46">
        <v>2</v>
      </c>
      <c r="C97" s="11" t="s">
        <v>4</v>
      </c>
      <c r="D97" s="8">
        <v>1</v>
      </c>
      <c r="E97" s="8">
        <v>112000</v>
      </c>
      <c r="F97" s="8">
        <f t="shared" ref="F97:F116" si="9">D97*E97</f>
        <v>112000</v>
      </c>
      <c r="G97" s="41"/>
    </row>
    <row r="98" spans="2:7" ht="25.5">
      <c r="B98" s="46">
        <v>3</v>
      </c>
      <c r="C98" s="11" t="s">
        <v>131</v>
      </c>
      <c r="D98" s="8">
        <v>1</v>
      </c>
      <c r="E98" s="8">
        <v>104000</v>
      </c>
      <c r="F98" s="8">
        <f t="shared" si="9"/>
        <v>104000</v>
      </c>
      <c r="G98" s="41"/>
    </row>
    <row r="99" spans="2:7" ht="25.5">
      <c r="B99" s="46">
        <v>4</v>
      </c>
      <c r="C99" s="11" t="s">
        <v>131</v>
      </c>
      <c r="D99" s="8">
        <v>1</v>
      </c>
      <c r="E99" s="8">
        <v>104000</v>
      </c>
      <c r="F99" s="8">
        <f t="shared" si="9"/>
        <v>104000</v>
      </c>
      <c r="G99" s="41"/>
    </row>
    <row r="100" spans="2:7">
      <c r="B100" s="46">
        <v>5</v>
      </c>
      <c r="C100" s="11" t="s">
        <v>109</v>
      </c>
      <c r="D100" s="8">
        <v>1</v>
      </c>
      <c r="E100" s="8">
        <v>104000</v>
      </c>
      <c r="F100" s="8">
        <f t="shared" si="9"/>
        <v>104000</v>
      </c>
      <c r="G100" s="41"/>
    </row>
    <row r="101" spans="2:7">
      <c r="B101" s="46">
        <v>6</v>
      </c>
      <c r="C101" s="11" t="s">
        <v>24</v>
      </c>
      <c r="D101" s="8">
        <v>1.5</v>
      </c>
      <c r="E101" s="8">
        <v>104000</v>
      </c>
      <c r="F101" s="8">
        <f t="shared" si="9"/>
        <v>156000</v>
      </c>
      <c r="G101" s="41"/>
    </row>
    <row r="102" spans="2:7" ht="25.5">
      <c r="B102" s="46">
        <v>7</v>
      </c>
      <c r="C102" s="11" t="s">
        <v>92</v>
      </c>
      <c r="D102" s="8">
        <v>1.5</v>
      </c>
      <c r="E102" s="8">
        <v>104000</v>
      </c>
      <c r="F102" s="8">
        <f t="shared" si="9"/>
        <v>156000</v>
      </c>
      <c r="G102" s="41"/>
    </row>
    <row r="103" spans="2:7" ht="25.5">
      <c r="B103" s="46">
        <v>8</v>
      </c>
      <c r="C103" s="11" t="s">
        <v>147</v>
      </c>
      <c r="D103" s="8">
        <v>1</v>
      </c>
      <c r="E103" s="8">
        <v>104000</v>
      </c>
      <c r="F103" s="8">
        <f t="shared" si="9"/>
        <v>104000</v>
      </c>
      <c r="G103" s="41"/>
    </row>
    <row r="104" spans="2:7">
      <c r="B104" s="46">
        <v>9</v>
      </c>
      <c r="C104" s="11" t="s">
        <v>37</v>
      </c>
      <c r="D104" s="8">
        <v>0.5</v>
      </c>
      <c r="E104" s="8">
        <v>104000</v>
      </c>
      <c r="F104" s="8">
        <f t="shared" si="9"/>
        <v>52000</v>
      </c>
      <c r="G104" s="41"/>
    </row>
    <row r="105" spans="2:7">
      <c r="B105" s="46">
        <v>10</v>
      </c>
      <c r="C105" s="11" t="s">
        <v>148</v>
      </c>
      <c r="D105" s="8">
        <v>1.5</v>
      </c>
      <c r="E105" s="8">
        <v>104000</v>
      </c>
      <c r="F105" s="8">
        <f t="shared" si="9"/>
        <v>156000</v>
      </c>
      <c r="G105" s="41"/>
    </row>
    <row r="106" spans="2:7" ht="27" customHeight="1">
      <c r="B106" s="46">
        <v>11</v>
      </c>
      <c r="C106" s="11" t="s">
        <v>149</v>
      </c>
      <c r="D106" s="8">
        <v>1</v>
      </c>
      <c r="E106" s="8">
        <v>104000</v>
      </c>
      <c r="F106" s="8">
        <f t="shared" si="9"/>
        <v>104000</v>
      </c>
      <c r="G106" s="41"/>
    </row>
    <row r="107" spans="2:7" ht="21" customHeight="1">
      <c r="B107" s="46">
        <v>12</v>
      </c>
      <c r="C107" s="11" t="s">
        <v>150</v>
      </c>
      <c r="D107" s="8">
        <v>0.5</v>
      </c>
      <c r="E107" s="8">
        <v>104000</v>
      </c>
      <c r="F107" s="8">
        <f t="shared" si="9"/>
        <v>52000</v>
      </c>
      <c r="G107" s="41"/>
    </row>
    <row r="108" spans="2:7">
      <c r="B108" s="46">
        <v>13</v>
      </c>
      <c r="C108" s="11" t="s">
        <v>130</v>
      </c>
      <c r="D108" s="8">
        <v>0.5</v>
      </c>
      <c r="E108" s="8">
        <v>104000</v>
      </c>
      <c r="F108" s="8">
        <f t="shared" si="9"/>
        <v>52000</v>
      </c>
      <c r="G108" s="41"/>
    </row>
    <row r="109" spans="2:7">
      <c r="B109" s="46">
        <v>14</v>
      </c>
      <c r="C109" s="11" t="s">
        <v>130</v>
      </c>
      <c r="D109" s="8">
        <v>0.5</v>
      </c>
      <c r="E109" s="8">
        <v>104000</v>
      </c>
      <c r="F109" s="8">
        <f t="shared" si="9"/>
        <v>52000</v>
      </c>
      <c r="G109" s="41"/>
    </row>
    <row r="110" spans="2:7" ht="25.5">
      <c r="B110" s="46">
        <v>15</v>
      </c>
      <c r="C110" s="11" t="s">
        <v>151</v>
      </c>
      <c r="D110" s="8">
        <v>10.8</v>
      </c>
      <c r="E110" s="8">
        <v>106923</v>
      </c>
      <c r="F110" s="49">
        <f t="shared" si="9"/>
        <v>1154768.4000000001</v>
      </c>
      <c r="G110" s="41"/>
    </row>
    <row r="111" spans="2:7" ht="25.5">
      <c r="B111" s="46">
        <v>16</v>
      </c>
      <c r="C111" s="11" t="s">
        <v>151</v>
      </c>
      <c r="D111" s="8">
        <v>9</v>
      </c>
      <c r="E111" s="8">
        <v>111947</v>
      </c>
      <c r="F111" s="49">
        <f t="shared" si="9"/>
        <v>1007523</v>
      </c>
      <c r="G111" s="41"/>
    </row>
    <row r="112" spans="2:7">
      <c r="B112" s="46">
        <v>17</v>
      </c>
      <c r="C112" s="11" t="s">
        <v>85</v>
      </c>
      <c r="D112" s="8">
        <v>0.5</v>
      </c>
      <c r="E112" s="8">
        <v>104000</v>
      </c>
      <c r="F112" s="8">
        <f t="shared" si="9"/>
        <v>52000</v>
      </c>
      <c r="G112" s="41"/>
    </row>
    <row r="113" spans="2:7">
      <c r="B113" s="46">
        <v>18</v>
      </c>
      <c r="C113" s="11" t="s">
        <v>21</v>
      </c>
      <c r="D113" s="8">
        <v>1</v>
      </c>
      <c r="E113" s="8">
        <v>104000</v>
      </c>
      <c r="F113" s="8">
        <f t="shared" si="9"/>
        <v>104000</v>
      </c>
      <c r="G113" s="41"/>
    </row>
    <row r="114" spans="2:7">
      <c r="B114" s="46">
        <v>19</v>
      </c>
      <c r="C114" s="11" t="s">
        <v>106</v>
      </c>
      <c r="D114" s="8">
        <v>0.5</v>
      </c>
      <c r="E114" s="8">
        <v>104000</v>
      </c>
      <c r="F114" s="8">
        <f t="shared" si="9"/>
        <v>52000</v>
      </c>
      <c r="G114" s="41"/>
    </row>
    <row r="115" spans="2:7">
      <c r="B115" s="46">
        <v>20</v>
      </c>
      <c r="C115" s="11" t="s">
        <v>11</v>
      </c>
      <c r="D115" s="8">
        <v>1</v>
      </c>
      <c r="E115" s="8">
        <v>104000</v>
      </c>
      <c r="F115" s="8">
        <f t="shared" si="9"/>
        <v>104000</v>
      </c>
      <c r="G115" s="41"/>
    </row>
    <row r="116" spans="2:7">
      <c r="B116" s="46">
        <v>21</v>
      </c>
      <c r="C116" s="11" t="s">
        <v>130</v>
      </c>
      <c r="D116" s="8">
        <v>1</v>
      </c>
      <c r="E116" s="8">
        <v>104000</v>
      </c>
      <c r="F116" s="8">
        <f t="shared" si="9"/>
        <v>104000</v>
      </c>
      <c r="G116" s="41"/>
    </row>
    <row r="117" spans="2:7">
      <c r="B117" s="48"/>
      <c r="C117" s="48" t="s">
        <v>22</v>
      </c>
      <c r="D117" s="48">
        <f>SUM(D96:D116)</f>
        <v>37.299999999999997</v>
      </c>
      <c r="E117" s="48"/>
      <c r="F117" s="50">
        <f>SUM(F96:F116)</f>
        <v>4066291.4000000004</v>
      </c>
      <c r="G117" s="41"/>
    </row>
    <row r="118" spans="2:7">
      <c r="G118" s="41"/>
    </row>
    <row r="119" spans="2:7" ht="47.45" customHeight="1">
      <c r="C119" s="165" t="s">
        <v>205</v>
      </c>
      <c r="D119" s="166"/>
      <c r="E119" s="166"/>
      <c r="F119" s="166"/>
      <c r="G119" s="41"/>
    </row>
    <row r="120" spans="2:7">
      <c r="B120" s="38"/>
      <c r="C120" s="39"/>
      <c r="D120" s="40"/>
      <c r="E120" s="40"/>
      <c r="G120" s="41"/>
    </row>
    <row r="121" spans="2:7" ht="38.25">
      <c r="B121" s="46" t="s">
        <v>129</v>
      </c>
      <c r="C121" s="11" t="s">
        <v>0</v>
      </c>
      <c r="D121" s="11" t="s">
        <v>1</v>
      </c>
      <c r="E121" s="11" t="s">
        <v>30</v>
      </c>
      <c r="F121" s="11" t="s">
        <v>2</v>
      </c>
      <c r="G121" s="41"/>
    </row>
    <row r="122" spans="2:7" ht="28.5">
      <c r="B122" s="47">
        <v>1</v>
      </c>
      <c r="C122" s="51" t="s">
        <v>152</v>
      </c>
      <c r="D122" s="35">
        <v>1</v>
      </c>
      <c r="E122" s="21">
        <v>170000</v>
      </c>
      <c r="F122" s="8">
        <f>D122*E122</f>
        <v>170000</v>
      </c>
      <c r="G122" s="41"/>
    </row>
    <row r="123" spans="2:7" ht="28.5">
      <c r="B123" s="47"/>
      <c r="C123" s="51" t="s">
        <v>153</v>
      </c>
      <c r="D123" s="35">
        <v>0.41</v>
      </c>
      <c r="E123" s="21">
        <v>120000</v>
      </c>
      <c r="F123" s="49">
        <f>D123*E123</f>
        <v>49200</v>
      </c>
      <c r="G123" s="41"/>
    </row>
    <row r="124" spans="2:7" ht="28.5">
      <c r="B124" s="47">
        <v>2</v>
      </c>
      <c r="C124" s="51" t="s">
        <v>154</v>
      </c>
      <c r="D124" s="35">
        <v>0.5</v>
      </c>
      <c r="E124" s="21">
        <v>104000</v>
      </c>
      <c r="F124" s="8">
        <f>D124*E124</f>
        <v>52000</v>
      </c>
      <c r="G124" s="41"/>
    </row>
    <row r="125" spans="2:7" ht="28.5">
      <c r="B125" s="47"/>
      <c r="C125" s="51" t="s">
        <v>155</v>
      </c>
      <c r="D125" s="35">
        <v>1.05</v>
      </c>
      <c r="E125" s="21">
        <v>120000</v>
      </c>
      <c r="F125" s="49">
        <f t="shared" ref="F125:F139" si="10">D125*E125</f>
        <v>126000</v>
      </c>
      <c r="G125" s="41"/>
    </row>
    <row r="126" spans="2:7">
      <c r="B126" s="47">
        <v>3</v>
      </c>
      <c r="C126" s="52" t="s">
        <v>156</v>
      </c>
      <c r="D126" s="35">
        <v>0.79100000000000004</v>
      </c>
      <c r="E126" s="21">
        <v>120000</v>
      </c>
      <c r="F126" s="49">
        <f t="shared" si="10"/>
        <v>94920</v>
      </c>
      <c r="G126" s="41"/>
    </row>
    <row r="127" spans="2:7">
      <c r="B127" s="47">
        <v>4</v>
      </c>
      <c r="C127" s="52" t="s">
        <v>72</v>
      </c>
      <c r="D127" s="35">
        <v>1</v>
      </c>
      <c r="E127" s="21">
        <v>104000</v>
      </c>
      <c r="F127" s="8">
        <f t="shared" si="10"/>
        <v>104000</v>
      </c>
      <c r="G127" s="41"/>
    </row>
    <row r="128" spans="2:7">
      <c r="B128" s="47">
        <v>5</v>
      </c>
      <c r="C128" s="52" t="s">
        <v>4</v>
      </c>
      <c r="D128" s="35">
        <v>1</v>
      </c>
      <c r="E128" s="21">
        <v>112000</v>
      </c>
      <c r="F128" s="8">
        <f t="shared" si="10"/>
        <v>112000</v>
      </c>
      <c r="G128" s="41"/>
    </row>
    <row r="129" spans="2:7">
      <c r="B129" s="47">
        <v>6</v>
      </c>
      <c r="C129" s="52" t="s">
        <v>20</v>
      </c>
      <c r="D129" s="35">
        <v>1</v>
      </c>
      <c r="E129" s="21">
        <v>104000</v>
      </c>
      <c r="F129" s="8">
        <f t="shared" si="10"/>
        <v>104000</v>
      </c>
      <c r="G129" s="41"/>
    </row>
    <row r="130" spans="2:7">
      <c r="B130" s="47">
        <v>7</v>
      </c>
      <c r="C130" s="52" t="s">
        <v>21</v>
      </c>
      <c r="D130" s="35">
        <v>1</v>
      </c>
      <c r="E130" s="21">
        <v>104000</v>
      </c>
      <c r="F130" s="8">
        <f t="shared" si="10"/>
        <v>104000</v>
      </c>
      <c r="G130" s="41"/>
    </row>
    <row r="131" spans="2:7">
      <c r="B131" s="47">
        <v>8</v>
      </c>
      <c r="C131" s="52" t="s">
        <v>157</v>
      </c>
      <c r="D131" s="35">
        <v>2.16</v>
      </c>
      <c r="E131" s="21">
        <v>120000</v>
      </c>
      <c r="F131" s="49">
        <f t="shared" si="10"/>
        <v>259200.00000000003</v>
      </c>
      <c r="G131" s="41"/>
    </row>
    <row r="132" spans="2:7" ht="28.5">
      <c r="B132" s="47">
        <v>9</v>
      </c>
      <c r="C132" s="51" t="s">
        <v>158</v>
      </c>
      <c r="D132" s="35">
        <v>1</v>
      </c>
      <c r="E132" s="35">
        <v>116800</v>
      </c>
      <c r="F132" s="49">
        <f t="shared" si="10"/>
        <v>116800</v>
      </c>
      <c r="G132" s="41"/>
    </row>
    <row r="133" spans="2:7" ht="28.5">
      <c r="B133" s="47">
        <v>10</v>
      </c>
      <c r="C133" s="51" t="s">
        <v>158</v>
      </c>
      <c r="D133" s="35">
        <v>1.36</v>
      </c>
      <c r="E133" s="21">
        <v>120000</v>
      </c>
      <c r="F133" s="49">
        <f t="shared" si="10"/>
        <v>163200</v>
      </c>
      <c r="G133" s="41"/>
    </row>
    <row r="134" spans="2:7">
      <c r="B134" s="47">
        <v>11</v>
      </c>
      <c r="C134" s="51" t="s">
        <v>159</v>
      </c>
      <c r="D134" s="35">
        <v>0.5</v>
      </c>
      <c r="E134" s="21">
        <v>116800</v>
      </c>
      <c r="F134" s="49">
        <f t="shared" si="10"/>
        <v>58400</v>
      </c>
      <c r="G134" s="41"/>
    </row>
    <row r="135" spans="2:7" ht="28.5">
      <c r="B135" s="47">
        <v>12</v>
      </c>
      <c r="C135" s="51" t="s">
        <v>160</v>
      </c>
      <c r="D135" s="35">
        <v>1</v>
      </c>
      <c r="E135" s="35">
        <v>104000</v>
      </c>
      <c r="F135" s="49">
        <f t="shared" si="10"/>
        <v>104000</v>
      </c>
      <c r="G135" s="41"/>
    </row>
    <row r="136" spans="2:7">
      <c r="B136" s="47">
        <v>13</v>
      </c>
      <c r="C136" s="51" t="s">
        <v>11</v>
      </c>
      <c r="D136" s="35">
        <v>1</v>
      </c>
      <c r="E136" s="21">
        <v>104000</v>
      </c>
      <c r="F136" s="8">
        <f t="shared" si="10"/>
        <v>104000</v>
      </c>
      <c r="G136" s="41"/>
    </row>
    <row r="137" spans="2:7" ht="28.5">
      <c r="B137" s="47">
        <v>14</v>
      </c>
      <c r="C137" s="51" t="s">
        <v>134</v>
      </c>
      <c r="D137" s="35">
        <v>1</v>
      </c>
      <c r="E137" s="21">
        <v>104000</v>
      </c>
      <c r="F137" s="8">
        <f t="shared" si="10"/>
        <v>104000</v>
      </c>
      <c r="G137" s="41"/>
    </row>
    <row r="138" spans="2:7">
      <c r="B138" s="47">
        <v>15</v>
      </c>
      <c r="C138" s="52" t="s">
        <v>37</v>
      </c>
      <c r="D138" s="35">
        <v>1</v>
      </c>
      <c r="E138" s="21">
        <v>104000</v>
      </c>
      <c r="F138" s="8">
        <f t="shared" si="10"/>
        <v>104000</v>
      </c>
      <c r="G138" s="41"/>
    </row>
    <row r="139" spans="2:7">
      <c r="B139" s="47">
        <v>16</v>
      </c>
      <c r="C139" s="52" t="s">
        <v>85</v>
      </c>
      <c r="D139" s="35">
        <v>1</v>
      </c>
      <c r="E139" s="21">
        <v>104000</v>
      </c>
      <c r="F139" s="8">
        <f t="shared" si="10"/>
        <v>104000</v>
      </c>
      <c r="G139" s="41"/>
    </row>
    <row r="140" spans="2:7">
      <c r="B140" s="48"/>
      <c r="C140" s="48" t="s">
        <v>22</v>
      </c>
      <c r="D140" s="48">
        <f>SUM(D122:D139)</f>
        <v>17.771000000000001</v>
      </c>
      <c r="E140" s="48"/>
      <c r="F140" s="48">
        <f>SUM(F122:F139)</f>
        <v>2033720</v>
      </c>
      <c r="G140" s="41"/>
    </row>
    <row r="141" spans="2:7">
      <c r="B141" s="53"/>
      <c r="C141" s="53"/>
      <c r="D141" s="53"/>
      <c r="E141" s="53"/>
      <c r="F141" s="53"/>
      <c r="G141" s="41"/>
    </row>
    <row r="142" spans="2:7">
      <c r="G142" s="41"/>
    </row>
    <row r="143" spans="2:7" ht="51" customHeight="1">
      <c r="B143" s="167" t="s">
        <v>210</v>
      </c>
      <c r="C143" s="168"/>
      <c r="D143" s="168"/>
      <c r="E143" s="168"/>
      <c r="F143" s="168"/>
      <c r="G143" s="41"/>
    </row>
    <row r="144" spans="2:7" ht="38.25">
      <c r="B144" s="46" t="s">
        <v>129</v>
      </c>
      <c r="C144" s="11" t="s">
        <v>0</v>
      </c>
      <c r="D144" s="11" t="s">
        <v>1</v>
      </c>
      <c r="E144" s="11" t="s">
        <v>30</v>
      </c>
      <c r="F144" s="11" t="s">
        <v>2</v>
      </c>
      <c r="G144" s="41"/>
    </row>
    <row r="145" spans="2:7">
      <c r="B145" s="21">
        <v>1</v>
      </c>
      <c r="C145" s="54" t="s">
        <v>3</v>
      </c>
      <c r="D145" s="21">
        <v>1</v>
      </c>
      <c r="E145" s="21">
        <v>220000</v>
      </c>
      <c r="F145" s="8">
        <f>D145*E145</f>
        <v>220000</v>
      </c>
      <c r="G145" s="41"/>
    </row>
    <row r="146" spans="2:7">
      <c r="B146" s="21">
        <v>2</v>
      </c>
      <c r="C146" s="54" t="s">
        <v>88</v>
      </c>
      <c r="D146" s="21">
        <v>1</v>
      </c>
      <c r="E146" s="21">
        <v>130000</v>
      </c>
      <c r="F146" s="8">
        <f t="shared" ref="F146:F167" si="11">D146*E146</f>
        <v>130000</v>
      </c>
      <c r="G146" s="41"/>
    </row>
    <row r="147" spans="2:7">
      <c r="B147" s="21">
        <v>3</v>
      </c>
      <c r="C147" s="54" t="s">
        <v>4</v>
      </c>
      <c r="D147" s="21">
        <v>1</v>
      </c>
      <c r="E147" s="21">
        <v>115000</v>
      </c>
      <c r="F147" s="8">
        <f t="shared" si="11"/>
        <v>115000</v>
      </c>
      <c r="G147" s="41"/>
    </row>
    <row r="148" spans="2:7">
      <c r="B148" s="21">
        <v>4</v>
      </c>
      <c r="C148" s="54" t="s">
        <v>7</v>
      </c>
      <c r="D148" s="21">
        <v>1.1200000000000001</v>
      </c>
      <c r="E148" s="21">
        <v>120000</v>
      </c>
      <c r="F148" s="8">
        <f t="shared" si="11"/>
        <v>134400</v>
      </c>
      <c r="G148" s="41"/>
    </row>
    <row r="149" spans="2:7">
      <c r="B149" s="21">
        <v>5</v>
      </c>
      <c r="C149" s="54" t="s">
        <v>7</v>
      </c>
      <c r="D149" s="21">
        <v>3.36</v>
      </c>
      <c r="E149" s="21">
        <v>120000</v>
      </c>
      <c r="F149" s="8">
        <f t="shared" si="11"/>
        <v>403200</v>
      </c>
      <c r="G149" s="41"/>
    </row>
    <row r="150" spans="2:7">
      <c r="B150" s="21">
        <v>6</v>
      </c>
      <c r="C150" s="54" t="s">
        <v>161</v>
      </c>
      <c r="D150" s="21">
        <v>2</v>
      </c>
      <c r="E150" s="21">
        <v>120000</v>
      </c>
      <c r="F150" s="8">
        <f t="shared" si="11"/>
        <v>240000</v>
      </c>
      <c r="G150" s="41"/>
    </row>
    <row r="151" spans="2:7">
      <c r="B151" s="21">
        <v>7</v>
      </c>
      <c r="C151" s="54" t="s">
        <v>161</v>
      </c>
      <c r="D151" s="21">
        <v>2</v>
      </c>
      <c r="E151" s="21">
        <v>120000</v>
      </c>
      <c r="F151" s="8">
        <f t="shared" si="11"/>
        <v>240000</v>
      </c>
      <c r="G151" s="41"/>
    </row>
    <row r="152" spans="2:7">
      <c r="B152" s="21">
        <v>8</v>
      </c>
      <c r="C152" s="54" t="s">
        <v>162</v>
      </c>
      <c r="D152" s="21">
        <v>1</v>
      </c>
      <c r="E152" s="21">
        <v>104000</v>
      </c>
      <c r="F152" s="8">
        <f t="shared" si="11"/>
        <v>104000</v>
      </c>
      <c r="G152" s="41"/>
    </row>
    <row r="153" spans="2:7">
      <c r="B153" s="21">
        <v>9</v>
      </c>
      <c r="C153" s="54" t="s">
        <v>5</v>
      </c>
      <c r="D153" s="21">
        <v>1</v>
      </c>
      <c r="E153" s="21">
        <v>104000</v>
      </c>
      <c r="F153" s="8">
        <f t="shared" si="11"/>
        <v>104000</v>
      </c>
      <c r="G153" s="41"/>
    </row>
    <row r="154" spans="2:7">
      <c r="B154" s="21">
        <v>10</v>
      </c>
      <c r="C154" s="54" t="s">
        <v>9</v>
      </c>
      <c r="D154" s="21">
        <v>1</v>
      </c>
      <c r="E154" s="21">
        <v>104000</v>
      </c>
      <c r="F154" s="8">
        <f t="shared" si="11"/>
        <v>104000</v>
      </c>
      <c r="G154" s="41"/>
    </row>
    <row r="155" spans="2:7">
      <c r="B155" s="21">
        <v>11</v>
      </c>
      <c r="C155" s="54" t="s">
        <v>163</v>
      </c>
      <c r="D155" s="21">
        <v>1</v>
      </c>
      <c r="E155" s="21">
        <v>104000</v>
      </c>
      <c r="F155" s="8">
        <f t="shared" si="11"/>
        <v>104000</v>
      </c>
      <c r="G155" s="41"/>
    </row>
    <row r="156" spans="2:7">
      <c r="B156" s="21">
        <v>12</v>
      </c>
      <c r="C156" s="54" t="s">
        <v>11</v>
      </c>
      <c r="D156" s="21">
        <v>1</v>
      </c>
      <c r="E156" s="21">
        <v>104000</v>
      </c>
      <c r="F156" s="8">
        <f t="shared" si="11"/>
        <v>104000</v>
      </c>
      <c r="G156" s="41"/>
    </row>
    <row r="157" spans="2:7" ht="28.5">
      <c r="B157" s="21">
        <v>13</v>
      </c>
      <c r="C157" s="54" t="s">
        <v>164</v>
      </c>
      <c r="D157" s="21">
        <v>1.5</v>
      </c>
      <c r="E157" s="21">
        <v>104000</v>
      </c>
      <c r="F157" s="8">
        <f t="shared" si="11"/>
        <v>156000</v>
      </c>
      <c r="G157" s="41"/>
    </row>
    <row r="158" spans="2:7">
      <c r="B158" s="21">
        <v>14</v>
      </c>
      <c r="C158" s="54" t="s">
        <v>78</v>
      </c>
      <c r="D158" s="21">
        <v>0.5</v>
      </c>
      <c r="E158" s="21">
        <v>104000</v>
      </c>
      <c r="F158" s="8">
        <f t="shared" si="11"/>
        <v>52000</v>
      </c>
      <c r="G158" s="41"/>
    </row>
    <row r="159" spans="2:7" ht="28.5">
      <c r="B159" s="21">
        <v>15</v>
      </c>
      <c r="C159" s="54" t="s">
        <v>165</v>
      </c>
      <c r="D159" s="21">
        <v>1</v>
      </c>
      <c r="E159" s="21">
        <v>104000</v>
      </c>
      <c r="F159" s="8">
        <f t="shared" si="11"/>
        <v>104000</v>
      </c>
      <c r="G159" s="41"/>
    </row>
    <row r="160" spans="2:7">
      <c r="B160" s="21">
        <v>16</v>
      </c>
      <c r="C160" s="54" t="s">
        <v>37</v>
      </c>
      <c r="D160" s="21">
        <v>1</v>
      </c>
      <c r="E160" s="21">
        <v>104000</v>
      </c>
      <c r="F160" s="8">
        <f t="shared" si="11"/>
        <v>104000</v>
      </c>
      <c r="G160" s="41"/>
    </row>
    <row r="161" spans="2:7">
      <c r="B161" s="21">
        <v>17</v>
      </c>
      <c r="C161" s="54" t="s">
        <v>85</v>
      </c>
      <c r="D161" s="21">
        <v>0.5</v>
      </c>
      <c r="E161" s="21">
        <v>104000</v>
      </c>
      <c r="F161" s="8">
        <f t="shared" si="11"/>
        <v>52000</v>
      </c>
      <c r="G161" s="41"/>
    </row>
    <row r="162" spans="2:7">
      <c r="B162" s="21">
        <v>18</v>
      </c>
      <c r="C162" s="54" t="s">
        <v>138</v>
      </c>
      <c r="D162" s="21">
        <v>1</v>
      </c>
      <c r="E162" s="21">
        <v>104000</v>
      </c>
      <c r="F162" s="8">
        <f t="shared" si="11"/>
        <v>104000</v>
      </c>
      <c r="G162" s="41"/>
    </row>
    <row r="163" spans="2:7" ht="28.5">
      <c r="B163" s="21">
        <v>19</v>
      </c>
      <c r="C163" s="54" t="s">
        <v>166</v>
      </c>
      <c r="D163" s="21">
        <v>1.1200000000000001</v>
      </c>
      <c r="E163" s="21">
        <v>120000</v>
      </c>
      <c r="F163" s="8">
        <f t="shared" si="11"/>
        <v>134400</v>
      </c>
      <c r="G163" s="41"/>
    </row>
    <row r="164" spans="2:7">
      <c r="B164" s="21">
        <v>20</v>
      </c>
      <c r="C164" s="54" t="s">
        <v>20</v>
      </c>
      <c r="D164" s="21">
        <v>0.5</v>
      </c>
      <c r="E164" s="21">
        <v>104000</v>
      </c>
      <c r="F164" s="8">
        <f t="shared" si="11"/>
        <v>52000</v>
      </c>
      <c r="G164" s="41"/>
    </row>
    <row r="165" spans="2:7">
      <c r="B165" s="21">
        <v>21</v>
      </c>
      <c r="C165" s="54" t="s">
        <v>21</v>
      </c>
      <c r="D165" s="21">
        <v>1</v>
      </c>
      <c r="E165" s="21">
        <v>104000</v>
      </c>
      <c r="F165" s="8">
        <f t="shared" si="11"/>
        <v>104000</v>
      </c>
      <c r="G165" s="41"/>
    </row>
    <row r="166" spans="2:7">
      <c r="B166" s="21">
        <v>22</v>
      </c>
      <c r="C166" s="54" t="s">
        <v>107</v>
      </c>
      <c r="D166" s="21">
        <v>0.75</v>
      </c>
      <c r="E166" s="21">
        <v>104000</v>
      </c>
      <c r="F166" s="8">
        <f t="shared" si="11"/>
        <v>78000</v>
      </c>
      <c r="G166" s="41"/>
    </row>
    <row r="167" spans="2:7">
      <c r="B167" s="21">
        <v>23</v>
      </c>
      <c r="C167" s="54" t="s">
        <v>167</v>
      </c>
      <c r="D167" s="21">
        <v>1</v>
      </c>
      <c r="E167" s="21">
        <v>104000</v>
      </c>
      <c r="F167" s="8">
        <f t="shared" si="11"/>
        <v>104000</v>
      </c>
      <c r="G167" s="41"/>
    </row>
    <row r="168" spans="2:7">
      <c r="B168" s="48"/>
      <c r="C168" s="48" t="s">
        <v>22</v>
      </c>
      <c r="D168" s="48">
        <f>SUM(D145:D167)</f>
        <v>26.35</v>
      </c>
      <c r="E168" s="48"/>
      <c r="F168" s="48">
        <f>SUM(F145:F167)</f>
        <v>3047000</v>
      </c>
      <c r="G168" s="41"/>
    </row>
    <row r="169" spans="2:7">
      <c r="G169" s="41"/>
    </row>
    <row r="170" spans="2:7">
      <c r="G170" s="41"/>
    </row>
    <row r="171" spans="2:7" ht="63.6" customHeight="1">
      <c r="B171" s="167" t="s">
        <v>209</v>
      </c>
      <c r="C171" s="167"/>
      <c r="D171" s="167"/>
      <c r="E171" s="167"/>
      <c r="F171" s="167"/>
      <c r="G171" s="55"/>
    </row>
    <row r="172" spans="2:7">
      <c r="B172" s="56"/>
      <c r="C172" s="3"/>
      <c r="D172" s="15"/>
      <c r="E172" s="15"/>
      <c r="F172" s="15"/>
      <c r="G172" s="55"/>
    </row>
    <row r="173" spans="2:7" ht="38.25">
      <c r="B173" s="46" t="s">
        <v>129</v>
      </c>
      <c r="C173" s="11" t="s">
        <v>0</v>
      </c>
      <c r="D173" s="11" t="s">
        <v>1</v>
      </c>
      <c r="E173" s="11" t="s">
        <v>30</v>
      </c>
      <c r="F173" s="11" t="s">
        <v>2</v>
      </c>
      <c r="G173" s="55"/>
    </row>
    <row r="174" spans="2:7">
      <c r="B174" s="21">
        <v>1</v>
      </c>
      <c r="C174" s="11" t="s">
        <v>3</v>
      </c>
      <c r="D174" s="21">
        <v>1</v>
      </c>
      <c r="E174" s="21">
        <v>230000</v>
      </c>
      <c r="F174" s="8">
        <f>D174*E174</f>
        <v>230000</v>
      </c>
      <c r="G174" s="55"/>
    </row>
    <row r="175" spans="2:7">
      <c r="B175" s="21">
        <v>2</v>
      </c>
      <c r="C175" s="11" t="s">
        <v>72</v>
      </c>
      <c r="D175" s="21">
        <v>1</v>
      </c>
      <c r="E175" s="21">
        <v>130000</v>
      </c>
      <c r="F175" s="8">
        <f>D175*E175</f>
        <v>130000</v>
      </c>
      <c r="G175" s="55"/>
    </row>
    <row r="176" spans="2:7">
      <c r="B176" s="21">
        <v>3</v>
      </c>
      <c r="C176" s="11" t="s">
        <v>4</v>
      </c>
      <c r="D176" s="21">
        <v>1</v>
      </c>
      <c r="E176" s="21">
        <v>115000</v>
      </c>
      <c r="F176" s="8">
        <f t="shared" ref="F176:F194" si="12">D176*E176</f>
        <v>115000</v>
      </c>
      <c r="G176" s="55"/>
    </row>
    <row r="177" spans="2:7">
      <c r="B177" s="21">
        <v>4</v>
      </c>
      <c r="C177" s="11" t="s">
        <v>7</v>
      </c>
      <c r="D177" s="21">
        <v>6.72</v>
      </c>
      <c r="E177" s="21">
        <v>120000</v>
      </c>
      <c r="F177" s="8">
        <f t="shared" si="12"/>
        <v>806400</v>
      </c>
      <c r="G177" s="55"/>
    </row>
    <row r="178" spans="2:7" ht="28.5">
      <c r="B178" s="21">
        <v>5</v>
      </c>
      <c r="C178" s="11" t="s">
        <v>206</v>
      </c>
      <c r="D178" s="21">
        <v>6</v>
      </c>
      <c r="E178" s="21">
        <v>120000</v>
      </c>
      <c r="F178" s="8">
        <f t="shared" si="12"/>
        <v>720000</v>
      </c>
      <c r="G178" s="55"/>
    </row>
    <row r="179" spans="2:7">
      <c r="B179" s="21">
        <v>6</v>
      </c>
      <c r="C179" s="11" t="s">
        <v>202</v>
      </c>
      <c r="D179" s="21">
        <v>1.1200000000000001</v>
      </c>
      <c r="E179" s="21">
        <v>120000</v>
      </c>
      <c r="F179" s="8">
        <f t="shared" si="12"/>
        <v>134400</v>
      </c>
      <c r="G179" s="55"/>
    </row>
    <row r="180" spans="2:7" ht="25.5">
      <c r="B180" s="21">
        <v>7</v>
      </c>
      <c r="C180" s="11" t="s">
        <v>203</v>
      </c>
      <c r="D180" s="21">
        <v>1</v>
      </c>
      <c r="E180" s="21">
        <v>120000</v>
      </c>
      <c r="F180" s="8">
        <f t="shared" si="12"/>
        <v>120000</v>
      </c>
      <c r="G180" s="55"/>
    </row>
    <row r="181" spans="2:7" ht="28.5">
      <c r="B181" s="21">
        <v>8</v>
      </c>
      <c r="C181" s="11" t="s">
        <v>207</v>
      </c>
      <c r="D181" s="21">
        <v>1.25</v>
      </c>
      <c r="E181" s="21">
        <v>104000</v>
      </c>
      <c r="F181" s="8">
        <f t="shared" si="12"/>
        <v>130000</v>
      </c>
      <c r="G181" s="55"/>
    </row>
    <row r="182" spans="2:7">
      <c r="B182" s="21">
        <v>9</v>
      </c>
      <c r="C182" s="11" t="s">
        <v>168</v>
      </c>
      <c r="D182" s="21">
        <v>1</v>
      </c>
      <c r="E182" s="21">
        <v>104000</v>
      </c>
      <c r="F182" s="8">
        <f t="shared" si="12"/>
        <v>104000</v>
      </c>
      <c r="G182" s="55"/>
    </row>
    <row r="183" spans="2:7" ht="25.5">
      <c r="B183" s="21">
        <v>10</v>
      </c>
      <c r="C183" s="11" t="s">
        <v>193</v>
      </c>
      <c r="D183" s="21">
        <v>0.75</v>
      </c>
      <c r="E183" s="21">
        <v>104000</v>
      </c>
      <c r="F183" s="8">
        <f t="shared" si="12"/>
        <v>78000</v>
      </c>
      <c r="G183" s="55"/>
    </row>
    <row r="184" spans="2:7">
      <c r="B184" s="21">
        <v>11</v>
      </c>
      <c r="C184" s="11" t="s">
        <v>20</v>
      </c>
      <c r="D184" s="21">
        <v>0.75</v>
      </c>
      <c r="E184" s="21">
        <v>104000</v>
      </c>
      <c r="F184" s="8">
        <f t="shared" si="12"/>
        <v>78000</v>
      </c>
      <c r="G184" s="55"/>
    </row>
    <row r="185" spans="2:7">
      <c r="B185" s="21">
        <v>12</v>
      </c>
      <c r="C185" s="11" t="s">
        <v>11</v>
      </c>
      <c r="D185" s="21">
        <v>1</v>
      </c>
      <c r="E185" s="21">
        <v>104000</v>
      </c>
      <c r="F185" s="8">
        <f t="shared" si="12"/>
        <v>104000</v>
      </c>
      <c r="G185" s="55"/>
    </row>
    <row r="186" spans="2:7">
      <c r="B186" s="21">
        <v>13</v>
      </c>
      <c r="C186" s="11" t="s">
        <v>5</v>
      </c>
      <c r="D186" s="21">
        <v>1</v>
      </c>
      <c r="E186" s="21">
        <v>104000</v>
      </c>
      <c r="F186" s="8">
        <f t="shared" si="12"/>
        <v>104000</v>
      </c>
      <c r="G186" s="55"/>
    </row>
    <row r="187" spans="2:7">
      <c r="B187" s="21">
        <v>14</v>
      </c>
      <c r="C187" s="11" t="s">
        <v>9</v>
      </c>
      <c r="D187" s="21">
        <v>1</v>
      </c>
      <c r="E187" s="21">
        <v>104000</v>
      </c>
      <c r="F187" s="8">
        <f t="shared" si="12"/>
        <v>104000</v>
      </c>
      <c r="G187" s="55"/>
    </row>
    <row r="188" spans="2:7" ht="28.5">
      <c r="B188" s="21">
        <v>15</v>
      </c>
      <c r="C188" s="11" t="s">
        <v>208</v>
      </c>
      <c r="D188" s="21">
        <v>1</v>
      </c>
      <c r="E188" s="21">
        <v>104000</v>
      </c>
      <c r="F188" s="8">
        <f t="shared" si="12"/>
        <v>104000</v>
      </c>
      <c r="G188" s="55"/>
    </row>
    <row r="189" spans="2:7">
      <c r="B189" s="21">
        <v>16</v>
      </c>
      <c r="C189" s="11" t="s">
        <v>37</v>
      </c>
      <c r="D189" s="21">
        <v>0.75</v>
      </c>
      <c r="E189" s="21">
        <v>104000</v>
      </c>
      <c r="F189" s="8">
        <f t="shared" si="12"/>
        <v>78000</v>
      </c>
      <c r="G189" s="55"/>
    </row>
    <row r="190" spans="2:7">
      <c r="B190" s="21">
        <v>17</v>
      </c>
      <c r="C190" s="11" t="s">
        <v>164</v>
      </c>
      <c r="D190" s="21">
        <v>0.75</v>
      </c>
      <c r="E190" s="21">
        <v>104000</v>
      </c>
      <c r="F190" s="8">
        <f t="shared" si="12"/>
        <v>78000</v>
      </c>
      <c r="G190" s="55"/>
    </row>
    <row r="191" spans="2:7">
      <c r="B191" s="21">
        <v>18</v>
      </c>
      <c r="C191" s="11" t="s">
        <v>40</v>
      </c>
      <c r="D191" s="21">
        <v>1</v>
      </c>
      <c r="E191" s="21">
        <v>104000</v>
      </c>
      <c r="F191" s="8">
        <f t="shared" si="12"/>
        <v>104000</v>
      </c>
      <c r="G191" s="55"/>
    </row>
    <row r="192" spans="2:7">
      <c r="B192" s="21">
        <v>19</v>
      </c>
      <c r="C192" s="11" t="s">
        <v>21</v>
      </c>
      <c r="D192" s="21">
        <v>0.5</v>
      </c>
      <c r="E192" s="21">
        <v>104000</v>
      </c>
      <c r="F192" s="8">
        <f t="shared" si="12"/>
        <v>52000</v>
      </c>
      <c r="G192" s="55"/>
    </row>
    <row r="193" spans="2:7">
      <c r="B193" s="21">
        <v>20</v>
      </c>
      <c r="C193" s="11" t="s">
        <v>85</v>
      </c>
      <c r="D193" s="21">
        <v>0.5</v>
      </c>
      <c r="E193" s="21">
        <v>104000</v>
      </c>
      <c r="F193" s="8">
        <f t="shared" si="12"/>
        <v>52000</v>
      </c>
      <c r="G193" s="55"/>
    </row>
    <row r="194" spans="2:7">
      <c r="B194" s="21">
        <v>21</v>
      </c>
      <c r="C194" s="11" t="s">
        <v>78</v>
      </c>
      <c r="D194" s="21">
        <v>0.5</v>
      </c>
      <c r="E194" s="21">
        <v>104000</v>
      </c>
      <c r="F194" s="8">
        <f t="shared" si="12"/>
        <v>52000</v>
      </c>
      <c r="G194" s="55"/>
    </row>
    <row r="195" spans="2:7" ht="15.75">
      <c r="B195" s="21"/>
      <c r="C195" s="11" t="s">
        <v>22</v>
      </c>
      <c r="D195" s="48">
        <f>SUM(D174:D194)</f>
        <v>29.59</v>
      </c>
      <c r="E195" s="17"/>
      <c r="F195" s="17">
        <f>SUM(F174:F194)</f>
        <v>3477800</v>
      </c>
      <c r="G195" s="55"/>
    </row>
    <row r="196" spans="2:7" ht="15.75">
      <c r="B196" s="9"/>
      <c r="C196" s="15"/>
      <c r="D196" s="9"/>
      <c r="E196" s="20"/>
      <c r="F196" s="20"/>
      <c r="G196" s="55"/>
    </row>
    <row r="197" spans="2:7" ht="15.75">
      <c r="B197" s="9"/>
      <c r="C197" s="15"/>
      <c r="D197" s="9"/>
      <c r="E197" s="20"/>
      <c r="F197" s="20"/>
      <c r="G197" s="55"/>
    </row>
    <row r="199" spans="2:7" ht="58.15" customHeight="1">
      <c r="B199" s="169" t="s">
        <v>214</v>
      </c>
      <c r="C199" s="169"/>
      <c r="D199" s="169"/>
      <c r="E199" s="169"/>
      <c r="F199" s="169"/>
      <c r="G199" s="57"/>
    </row>
    <row r="200" spans="2:7">
      <c r="B200" s="38"/>
      <c r="C200" s="39"/>
      <c r="D200" s="40"/>
      <c r="E200" s="40"/>
      <c r="G200" s="57"/>
    </row>
    <row r="201" spans="2:7" ht="38.25">
      <c r="B201" s="46" t="s">
        <v>129</v>
      </c>
      <c r="C201" s="11" t="s">
        <v>0</v>
      </c>
      <c r="D201" s="11" t="s">
        <v>1</v>
      </c>
      <c r="E201" s="11" t="s">
        <v>30</v>
      </c>
      <c r="F201" s="11" t="s">
        <v>2</v>
      </c>
      <c r="G201" s="57"/>
    </row>
    <row r="202" spans="2:7">
      <c r="B202" s="21">
        <v>1</v>
      </c>
      <c r="C202" s="11" t="s">
        <v>3</v>
      </c>
      <c r="D202" s="8">
        <v>1</v>
      </c>
      <c r="E202" s="8">
        <v>230000</v>
      </c>
      <c r="F202" s="8">
        <f>D202*E202</f>
        <v>230000</v>
      </c>
      <c r="G202" s="57"/>
    </row>
    <row r="203" spans="2:7">
      <c r="B203" s="21">
        <v>2</v>
      </c>
      <c r="C203" s="11" t="s">
        <v>88</v>
      </c>
      <c r="D203" s="8">
        <v>1</v>
      </c>
      <c r="E203" s="8">
        <v>130000</v>
      </c>
      <c r="F203" s="8">
        <f t="shared" ref="F203:F222" si="13">D203*E203</f>
        <v>130000</v>
      </c>
      <c r="G203" s="57"/>
    </row>
    <row r="204" spans="2:7">
      <c r="B204" s="21">
        <v>3</v>
      </c>
      <c r="C204" s="11" t="s">
        <v>133</v>
      </c>
      <c r="D204" s="8">
        <v>1</v>
      </c>
      <c r="E204" s="8">
        <v>115000</v>
      </c>
      <c r="F204" s="8">
        <f t="shared" si="13"/>
        <v>115000</v>
      </c>
      <c r="G204" s="57"/>
    </row>
    <row r="205" spans="2:7">
      <c r="B205" s="21">
        <v>4</v>
      </c>
      <c r="C205" s="11" t="s">
        <v>7</v>
      </c>
      <c r="D205" s="8">
        <v>5.6</v>
      </c>
      <c r="E205" s="8">
        <v>120000</v>
      </c>
      <c r="F205" s="8">
        <f t="shared" si="13"/>
        <v>672000</v>
      </c>
      <c r="G205" s="57"/>
    </row>
    <row r="206" spans="2:7" ht="25.5">
      <c r="B206" s="21">
        <v>5</v>
      </c>
      <c r="C206" s="11" t="s">
        <v>8</v>
      </c>
      <c r="D206" s="8">
        <v>2</v>
      </c>
      <c r="E206" s="8">
        <v>120000</v>
      </c>
      <c r="F206" s="8">
        <f t="shared" si="13"/>
        <v>240000</v>
      </c>
      <c r="G206" s="57"/>
    </row>
    <row r="207" spans="2:7" ht="28.5">
      <c r="B207" s="21">
        <v>6</v>
      </c>
      <c r="C207" s="11" t="s">
        <v>207</v>
      </c>
      <c r="D207" s="8">
        <v>1.5</v>
      </c>
      <c r="E207" s="8">
        <v>104000</v>
      </c>
      <c r="F207" s="8">
        <f t="shared" si="13"/>
        <v>156000</v>
      </c>
      <c r="G207" s="57"/>
    </row>
    <row r="208" spans="2:7">
      <c r="B208" s="21">
        <v>7</v>
      </c>
      <c r="C208" s="11" t="s">
        <v>5</v>
      </c>
      <c r="D208" s="8">
        <v>1</v>
      </c>
      <c r="E208" s="8">
        <v>104000</v>
      </c>
      <c r="F208" s="8">
        <f t="shared" si="13"/>
        <v>104000</v>
      </c>
      <c r="G208" s="57"/>
    </row>
    <row r="209" spans="2:7">
      <c r="B209" s="21">
        <v>8</v>
      </c>
      <c r="C209" s="11" t="s">
        <v>11</v>
      </c>
      <c r="D209" s="8">
        <v>1</v>
      </c>
      <c r="E209" s="8">
        <v>104000</v>
      </c>
      <c r="F209" s="8">
        <f t="shared" si="13"/>
        <v>104000</v>
      </c>
      <c r="G209" s="57"/>
    </row>
    <row r="210" spans="2:7">
      <c r="B210" s="21">
        <v>9</v>
      </c>
      <c r="C210" s="11" t="s">
        <v>9</v>
      </c>
      <c r="D210" s="8">
        <v>1</v>
      </c>
      <c r="E210" s="8">
        <v>104000</v>
      </c>
      <c r="F210" s="8">
        <f t="shared" si="13"/>
        <v>104000</v>
      </c>
      <c r="G210" s="57"/>
    </row>
    <row r="211" spans="2:7" ht="25.5">
      <c r="B211" s="21">
        <v>10</v>
      </c>
      <c r="C211" s="11" t="s">
        <v>10</v>
      </c>
      <c r="D211" s="8">
        <v>1</v>
      </c>
      <c r="E211" s="8">
        <v>104000</v>
      </c>
      <c r="F211" s="8">
        <f t="shared" si="13"/>
        <v>104000</v>
      </c>
      <c r="G211" s="57"/>
    </row>
    <row r="212" spans="2:7">
      <c r="B212" s="21">
        <v>11</v>
      </c>
      <c r="C212" s="11" t="s">
        <v>170</v>
      </c>
      <c r="D212" s="8">
        <v>1</v>
      </c>
      <c r="E212" s="8">
        <v>104000</v>
      </c>
      <c r="F212" s="8">
        <f t="shared" si="13"/>
        <v>104000</v>
      </c>
      <c r="G212" s="57"/>
    </row>
    <row r="213" spans="2:7" ht="25.5">
      <c r="B213" s="21">
        <v>12</v>
      </c>
      <c r="C213" s="11" t="s">
        <v>194</v>
      </c>
      <c r="D213" s="8">
        <v>1</v>
      </c>
      <c r="E213" s="8">
        <v>104000</v>
      </c>
      <c r="F213" s="8">
        <f t="shared" si="13"/>
        <v>104000</v>
      </c>
      <c r="G213" s="57"/>
    </row>
    <row r="214" spans="2:7">
      <c r="B214" s="21">
        <v>13</v>
      </c>
      <c r="C214" s="11" t="s">
        <v>169</v>
      </c>
      <c r="D214" s="8">
        <v>1</v>
      </c>
      <c r="E214" s="8">
        <v>104000</v>
      </c>
      <c r="F214" s="8">
        <f t="shared" si="13"/>
        <v>104000</v>
      </c>
      <c r="G214" s="57"/>
    </row>
    <row r="215" spans="2:7">
      <c r="B215" s="21">
        <v>14</v>
      </c>
      <c r="C215" s="11" t="s">
        <v>139</v>
      </c>
      <c r="D215" s="8">
        <v>0.5</v>
      </c>
      <c r="E215" s="8">
        <v>104000</v>
      </c>
      <c r="F215" s="8">
        <f t="shared" si="13"/>
        <v>52000</v>
      </c>
      <c r="G215" s="57"/>
    </row>
    <row r="216" spans="2:7">
      <c r="B216" s="21">
        <v>15</v>
      </c>
      <c r="C216" s="11" t="s">
        <v>37</v>
      </c>
      <c r="D216" s="8">
        <v>1</v>
      </c>
      <c r="E216" s="8">
        <v>104000</v>
      </c>
      <c r="F216" s="8">
        <f t="shared" si="13"/>
        <v>104000</v>
      </c>
      <c r="G216" s="57"/>
    </row>
    <row r="217" spans="2:7">
      <c r="B217" s="21">
        <v>16</v>
      </c>
      <c r="C217" s="11" t="s">
        <v>85</v>
      </c>
      <c r="D217" s="8">
        <v>0.5</v>
      </c>
      <c r="E217" s="8">
        <v>104000</v>
      </c>
      <c r="F217" s="8">
        <f t="shared" si="13"/>
        <v>52000</v>
      </c>
      <c r="G217" s="57"/>
    </row>
    <row r="218" spans="2:7">
      <c r="B218" s="21">
        <v>17</v>
      </c>
      <c r="C218" s="11" t="s">
        <v>171</v>
      </c>
      <c r="D218" s="8">
        <v>1.1200000000000001</v>
      </c>
      <c r="E218" s="8">
        <v>120000</v>
      </c>
      <c r="F218" s="8">
        <f t="shared" si="13"/>
        <v>134400</v>
      </c>
      <c r="G218" s="57"/>
    </row>
    <row r="219" spans="2:7" ht="25.5">
      <c r="B219" s="21">
        <v>18</v>
      </c>
      <c r="C219" s="11" t="s">
        <v>8</v>
      </c>
      <c r="D219" s="8">
        <v>4</v>
      </c>
      <c r="E219" s="8">
        <v>120000</v>
      </c>
      <c r="F219" s="8">
        <f t="shared" si="13"/>
        <v>480000</v>
      </c>
      <c r="G219" s="57"/>
    </row>
    <row r="220" spans="2:7">
      <c r="B220" s="21">
        <v>19</v>
      </c>
      <c r="C220" s="11" t="s">
        <v>21</v>
      </c>
      <c r="D220" s="8">
        <v>1</v>
      </c>
      <c r="E220" s="8">
        <v>104000</v>
      </c>
      <c r="F220" s="8">
        <f t="shared" si="13"/>
        <v>104000</v>
      </c>
      <c r="G220" s="57"/>
    </row>
    <row r="221" spans="2:7" ht="25.5">
      <c r="B221" s="21">
        <v>20</v>
      </c>
      <c r="C221" s="11" t="s">
        <v>135</v>
      </c>
      <c r="D221" s="8">
        <v>1</v>
      </c>
      <c r="E221" s="8">
        <v>104000</v>
      </c>
      <c r="F221" s="8">
        <f t="shared" si="13"/>
        <v>104000</v>
      </c>
      <c r="G221" s="57"/>
    </row>
    <row r="222" spans="2:7">
      <c r="B222" s="21">
        <v>21</v>
      </c>
      <c r="C222" s="11" t="s">
        <v>40</v>
      </c>
      <c r="D222" s="8">
        <v>1</v>
      </c>
      <c r="E222" s="8">
        <v>104000</v>
      </c>
      <c r="F222" s="8">
        <f t="shared" si="13"/>
        <v>104000</v>
      </c>
      <c r="G222" s="57"/>
    </row>
    <row r="223" spans="2:7">
      <c r="B223" s="21">
        <v>22</v>
      </c>
      <c r="C223" s="11" t="s">
        <v>166</v>
      </c>
      <c r="D223" s="8">
        <v>1.1200000000000001</v>
      </c>
      <c r="E223" s="8">
        <v>120000</v>
      </c>
      <c r="F223" s="8">
        <f t="shared" ref="F223:F224" si="14">D223*E223</f>
        <v>134400</v>
      </c>
      <c r="G223" s="57"/>
    </row>
    <row r="224" spans="2:7" ht="38.25">
      <c r="B224" s="21">
        <v>23</v>
      </c>
      <c r="C224" s="11" t="s">
        <v>195</v>
      </c>
      <c r="D224" s="8">
        <v>1</v>
      </c>
      <c r="E224" s="8">
        <v>120000</v>
      </c>
      <c r="F224" s="8">
        <f t="shared" si="14"/>
        <v>120000</v>
      </c>
      <c r="G224" s="57"/>
    </row>
    <row r="225" spans="2:11">
      <c r="B225" s="21"/>
      <c r="C225" s="11" t="s">
        <v>22</v>
      </c>
      <c r="D225" s="11">
        <f>SUM(D202:D224)</f>
        <v>31.340000000000003</v>
      </c>
      <c r="E225" s="11"/>
      <c r="F225" s="11">
        <f>SUM(F202:F224)</f>
        <v>3659800</v>
      </c>
      <c r="G225" s="57"/>
    </row>
    <row r="226" spans="2:11">
      <c r="F226" s="58"/>
    </row>
    <row r="227" spans="2:11" ht="50.45" customHeight="1">
      <c r="B227" s="170" t="s">
        <v>215</v>
      </c>
      <c r="C227" s="170"/>
      <c r="D227" s="170"/>
      <c r="E227" s="170"/>
      <c r="F227" s="170"/>
      <c r="G227" s="170"/>
    </row>
    <row r="228" spans="2:11">
      <c r="B228" s="38"/>
      <c r="C228" s="45"/>
      <c r="D228" s="38"/>
      <c r="E228" s="38"/>
      <c r="F228" s="38"/>
      <c r="G228" s="44"/>
    </row>
    <row r="229" spans="2:11" ht="51">
      <c r="B229" s="46" t="s">
        <v>129</v>
      </c>
      <c r="C229" s="11" t="s">
        <v>0</v>
      </c>
      <c r="D229" s="11" t="s">
        <v>1</v>
      </c>
      <c r="E229" s="11" t="s">
        <v>30</v>
      </c>
      <c r="F229" s="11" t="s">
        <v>2</v>
      </c>
      <c r="G229" s="11" t="s">
        <v>115</v>
      </c>
      <c r="H229" s="11" t="s">
        <v>2</v>
      </c>
      <c r="K229" s="15" t="s">
        <v>196</v>
      </c>
    </row>
    <row r="230" spans="2:11" ht="25.5">
      <c r="B230" s="163">
        <v>1</v>
      </c>
      <c r="C230" s="60" t="s">
        <v>152</v>
      </c>
      <c r="D230" s="16">
        <v>1</v>
      </c>
      <c r="E230" s="16">
        <v>200000</v>
      </c>
      <c r="F230" s="49">
        <f>D230*E230</f>
        <v>200000</v>
      </c>
      <c r="G230" s="49">
        <v>0</v>
      </c>
      <c r="H230" s="49">
        <f>E230*D230+G230</f>
        <v>200000</v>
      </c>
    </row>
    <row r="231" spans="2:11">
      <c r="B231" s="163"/>
      <c r="C231" s="61" t="s">
        <v>173</v>
      </c>
      <c r="D231" s="21">
        <v>0.4</v>
      </c>
      <c r="E231" s="21">
        <v>105570</v>
      </c>
      <c r="F231" s="49">
        <f t="shared" ref="F231:F234" si="15">D231*E231</f>
        <v>42228</v>
      </c>
      <c r="G231" s="49">
        <v>0</v>
      </c>
      <c r="H231" s="49">
        <f t="shared" ref="H231:H257" si="16">E231*D231+G231</f>
        <v>42228</v>
      </c>
    </row>
    <row r="232" spans="2:11">
      <c r="B232" s="48">
        <v>2</v>
      </c>
      <c r="C232" s="60" t="s">
        <v>174</v>
      </c>
      <c r="D232" s="21">
        <v>1</v>
      </c>
      <c r="E232" s="21">
        <v>150000</v>
      </c>
      <c r="F232" s="49">
        <f t="shared" si="15"/>
        <v>150000</v>
      </c>
      <c r="G232" s="49">
        <v>0</v>
      </c>
      <c r="H232" s="49">
        <f t="shared" si="16"/>
        <v>150000</v>
      </c>
    </row>
    <row r="233" spans="2:11" ht="25.5">
      <c r="B233" s="163">
        <v>3</v>
      </c>
      <c r="C233" s="60" t="s">
        <v>175</v>
      </c>
      <c r="D233" s="21">
        <v>1</v>
      </c>
      <c r="E233" s="21">
        <v>105000</v>
      </c>
      <c r="F233" s="49">
        <f t="shared" si="15"/>
        <v>105000</v>
      </c>
      <c r="G233" s="49">
        <v>0</v>
      </c>
      <c r="H233" s="49">
        <f t="shared" si="16"/>
        <v>105000</v>
      </c>
    </row>
    <row r="234" spans="2:11">
      <c r="B234" s="163"/>
      <c r="C234" s="60" t="s">
        <v>173</v>
      </c>
      <c r="D234" s="21">
        <v>0.4</v>
      </c>
      <c r="E234" s="21">
        <v>105570</v>
      </c>
      <c r="F234" s="49">
        <f t="shared" si="15"/>
        <v>42228</v>
      </c>
      <c r="G234" s="49">
        <v>0</v>
      </c>
      <c r="H234" s="49">
        <f t="shared" si="16"/>
        <v>42228</v>
      </c>
    </row>
    <row r="235" spans="2:11" ht="38.25">
      <c r="B235" s="163">
        <v>4</v>
      </c>
      <c r="C235" s="60" t="s">
        <v>176</v>
      </c>
      <c r="D235" s="21">
        <v>4</v>
      </c>
      <c r="E235" s="21"/>
      <c r="F235" s="19">
        <v>5000</v>
      </c>
      <c r="G235" s="19">
        <f>(E235+F235)*D235</f>
        <v>20000</v>
      </c>
      <c r="H235" s="49">
        <f t="shared" si="16"/>
        <v>20000</v>
      </c>
    </row>
    <row r="236" spans="2:11">
      <c r="B236" s="163"/>
      <c r="C236" s="60" t="s">
        <v>173</v>
      </c>
      <c r="D236" s="21">
        <v>6.0250000000000004</v>
      </c>
      <c r="E236" s="21">
        <v>105570</v>
      </c>
      <c r="F236" s="49">
        <f t="shared" ref="F236:F257" si="17">D236*E236</f>
        <v>636059.25</v>
      </c>
      <c r="G236" s="49">
        <v>0</v>
      </c>
      <c r="H236" s="49">
        <f t="shared" si="16"/>
        <v>636059.25</v>
      </c>
    </row>
    <row r="237" spans="2:11" ht="25.5">
      <c r="B237" s="48">
        <v>5</v>
      </c>
      <c r="C237" s="60" t="s">
        <v>177</v>
      </c>
      <c r="D237" s="21">
        <v>2</v>
      </c>
      <c r="E237" s="21">
        <v>104000</v>
      </c>
      <c r="F237" s="49">
        <f t="shared" si="17"/>
        <v>208000</v>
      </c>
      <c r="G237" s="49">
        <v>0</v>
      </c>
      <c r="H237" s="49">
        <f t="shared" si="16"/>
        <v>208000</v>
      </c>
    </row>
    <row r="238" spans="2:11">
      <c r="B238" s="48">
        <v>6</v>
      </c>
      <c r="C238" s="60" t="s">
        <v>178</v>
      </c>
      <c r="D238" s="21">
        <v>9.8000000000000007</v>
      </c>
      <c r="E238" s="21">
        <v>111947</v>
      </c>
      <c r="F238" s="49">
        <f t="shared" si="17"/>
        <v>1097080.6000000001</v>
      </c>
      <c r="G238" s="49">
        <v>0</v>
      </c>
      <c r="H238" s="49">
        <f t="shared" si="16"/>
        <v>1097080.6000000001</v>
      </c>
    </row>
    <row r="239" spans="2:11" ht="25.5">
      <c r="B239" s="163">
        <v>7</v>
      </c>
      <c r="C239" s="60" t="s">
        <v>179</v>
      </c>
      <c r="D239" s="21">
        <v>1</v>
      </c>
      <c r="E239" s="21">
        <v>105000</v>
      </c>
      <c r="F239" s="49">
        <f t="shared" si="17"/>
        <v>105000</v>
      </c>
      <c r="G239" s="49">
        <v>0</v>
      </c>
      <c r="H239" s="49">
        <f t="shared" si="16"/>
        <v>105000</v>
      </c>
    </row>
    <row r="240" spans="2:11" ht="25.5">
      <c r="B240" s="163"/>
      <c r="C240" s="60" t="s">
        <v>180</v>
      </c>
      <c r="D240" s="21">
        <v>0.8</v>
      </c>
      <c r="E240" s="21">
        <v>105570</v>
      </c>
      <c r="F240" s="49">
        <f t="shared" si="17"/>
        <v>84456</v>
      </c>
      <c r="G240" s="49">
        <v>0</v>
      </c>
      <c r="H240" s="49">
        <f t="shared" si="16"/>
        <v>84456</v>
      </c>
    </row>
    <row r="241" spans="2:8" ht="38.25">
      <c r="B241" s="163">
        <v>8</v>
      </c>
      <c r="C241" s="60" t="s">
        <v>181</v>
      </c>
      <c r="D241" s="21">
        <v>1</v>
      </c>
      <c r="E241" s="21">
        <v>104000</v>
      </c>
      <c r="F241" s="49">
        <f t="shared" si="17"/>
        <v>104000</v>
      </c>
      <c r="G241" s="49">
        <v>0</v>
      </c>
      <c r="H241" s="49">
        <f t="shared" si="16"/>
        <v>104000</v>
      </c>
    </row>
    <row r="242" spans="2:8">
      <c r="B242" s="163"/>
      <c r="C242" s="60" t="s">
        <v>182</v>
      </c>
      <c r="D242" s="21">
        <v>0.8</v>
      </c>
      <c r="E242" s="21">
        <v>105570</v>
      </c>
      <c r="F242" s="49">
        <f t="shared" si="17"/>
        <v>84456</v>
      </c>
      <c r="G242" s="49">
        <v>0</v>
      </c>
      <c r="H242" s="49">
        <f t="shared" si="16"/>
        <v>84456</v>
      </c>
    </row>
    <row r="243" spans="2:8">
      <c r="B243" s="48">
        <v>9</v>
      </c>
      <c r="C243" s="60" t="s">
        <v>183</v>
      </c>
      <c r="D243" s="21">
        <v>18.524999999999999</v>
      </c>
      <c r="E243" s="21">
        <v>105570</v>
      </c>
      <c r="F243" s="49">
        <f t="shared" si="17"/>
        <v>1955684.2499999998</v>
      </c>
      <c r="G243" s="49">
        <v>0</v>
      </c>
      <c r="H243" s="49">
        <f t="shared" si="16"/>
        <v>1955684.2499999998</v>
      </c>
    </row>
    <row r="244" spans="2:8" ht="38.25">
      <c r="B244" s="163">
        <v>10</v>
      </c>
      <c r="C244" s="60" t="s">
        <v>184</v>
      </c>
      <c r="D244" s="21">
        <v>4</v>
      </c>
      <c r="E244" s="21">
        <v>104000</v>
      </c>
      <c r="F244" s="49">
        <f t="shared" si="17"/>
        <v>416000</v>
      </c>
      <c r="G244" s="49">
        <v>0</v>
      </c>
      <c r="H244" s="49">
        <f t="shared" si="16"/>
        <v>416000</v>
      </c>
    </row>
    <row r="245" spans="2:8">
      <c r="B245" s="163"/>
      <c r="C245" s="60" t="s">
        <v>182</v>
      </c>
      <c r="D245" s="21">
        <v>29.1</v>
      </c>
      <c r="E245" s="21">
        <v>111947</v>
      </c>
      <c r="F245" s="49">
        <f t="shared" si="17"/>
        <v>3257657.7</v>
      </c>
      <c r="G245" s="49">
        <v>0</v>
      </c>
      <c r="H245" s="49">
        <f t="shared" si="16"/>
        <v>3257657.7</v>
      </c>
    </row>
    <row r="246" spans="2:8">
      <c r="B246" s="48">
        <v>11</v>
      </c>
      <c r="C246" s="60" t="s">
        <v>4</v>
      </c>
      <c r="D246" s="21">
        <v>1</v>
      </c>
      <c r="E246" s="21">
        <v>125000</v>
      </c>
      <c r="F246" s="49">
        <f t="shared" si="17"/>
        <v>125000</v>
      </c>
      <c r="G246" s="49">
        <v>0</v>
      </c>
      <c r="H246" s="49">
        <f t="shared" si="16"/>
        <v>125000</v>
      </c>
    </row>
    <row r="247" spans="2:8">
      <c r="B247" s="48">
        <v>12</v>
      </c>
      <c r="C247" s="60" t="s">
        <v>11</v>
      </c>
      <c r="D247" s="21">
        <v>1</v>
      </c>
      <c r="E247" s="21">
        <v>104000</v>
      </c>
      <c r="F247" s="49">
        <f t="shared" si="17"/>
        <v>104000</v>
      </c>
      <c r="G247" s="49">
        <v>0</v>
      </c>
      <c r="H247" s="49">
        <f t="shared" si="16"/>
        <v>104000</v>
      </c>
    </row>
    <row r="248" spans="2:8">
      <c r="B248" s="48">
        <v>13</v>
      </c>
      <c r="C248" s="60" t="s">
        <v>21</v>
      </c>
      <c r="D248" s="21">
        <v>2</v>
      </c>
      <c r="E248" s="21">
        <v>104000</v>
      </c>
      <c r="F248" s="49">
        <f t="shared" si="17"/>
        <v>208000</v>
      </c>
      <c r="G248" s="49">
        <v>0</v>
      </c>
      <c r="H248" s="49">
        <f t="shared" si="16"/>
        <v>208000</v>
      </c>
    </row>
    <row r="249" spans="2:8" ht="25.5">
      <c r="B249" s="48">
        <v>14</v>
      </c>
      <c r="C249" s="60" t="s">
        <v>185</v>
      </c>
      <c r="D249" s="21">
        <v>0.41</v>
      </c>
      <c r="E249" s="21">
        <v>104000</v>
      </c>
      <c r="F249" s="49">
        <f t="shared" si="17"/>
        <v>42640</v>
      </c>
      <c r="G249" s="49">
        <v>0</v>
      </c>
      <c r="H249" s="49">
        <f t="shared" si="16"/>
        <v>42640</v>
      </c>
    </row>
    <row r="250" spans="2:8">
      <c r="B250" s="48">
        <v>15</v>
      </c>
      <c r="C250" s="60" t="s">
        <v>85</v>
      </c>
      <c r="D250" s="21">
        <v>1</v>
      </c>
      <c r="E250" s="21">
        <v>104000</v>
      </c>
      <c r="F250" s="49">
        <f t="shared" si="17"/>
        <v>104000</v>
      </c>
      <c r="G250" s="49">
        <v>0</v>
      </c>
      <c r="H250" s="49">
        <f t="shared" si="16"/>
        <v>104000</v>
      </c>
    </row>
    <row r="251" spans="2:8">
      <c r="B251" s="48">
        <v>16</v>
      </c>
      <c r="C251" s="60" t="s">
        <v>186</v>
      </c>
      <c r="D251" s="21">
        <v>1</v>
      </c>
      <c r="E251" s="21">
        <v>104000</v>
      </c>
      <c r="F251" s="49">
        <f t="shared" si="17"/>
        <v>104000</v>
      </c>
      <c r="G251" s="49">
        <v>0</v>
      </c>
      <c r="H251" s="49">
        <f t="shared" si="16"/>
        <v>104000</v>
      </c>
    </row>
    <row r="252" spans="2:8" ht="38.25">
      <c r="B252" s="48">
        <v>17</v>
      </c>
      <c r="C252" s="60" t="s">
        <v>184</v>
      </c>
      <c r="D252" s="21">
        <v>2</v>
      </c>
      <c r="E252" s="21">
        <v>104000</v>
      </c>
      <c r="F252" s="49">
        <f t="shared" si="17"/>
        <v>208000</v>
      </c>
      <c r="G252" s="49">
        <v>0</v>
      </c>
      <c r="H252" s="49">
        <f t="shared" si="16"/>
        <v>208000</v>
      </c>
    </row>
    <row r="253" spans="2:8">
      <c r="B253" s="48">
        <v>18</v>
      </c>
      <c r="C253" s="60" t="s">
        <v>182</v>
      </c>
      <c r="D253" s="21">
        <v>3</v>
      </c>
      <c r="E253" s="21">
        <v>105570</v>
      </c>
      <c r="F253" s="49">
        <f t="shared" si="17"/>
        <v>316710</v>
      </c>
      <c r="G253" s="49">
        <v>0</v>
      </c>
      <c r="H253" s="49">
        <f t="shared" si="16"/>
        <v>316710</v>
      </c>
    </row>
    <row r="254" spans="2:8">
      <c r="B254" s="48">
        <v>19</v>
      </c>
      <c r="C254" s="60" t="s">
        <v>187</v>
      </c>
      <c r="D254" s="21">
        <v>1</v>
      </c>
      <c r="E254" s="21">
        <v>104000</v>
      </c>
      <c r="F254" s="49">
        <f t="shared" si="17"/>
        <v>104000</v>
      </c>
      <c r="G254" s="49">
        <v>0</v>
      </c>
      <c r="H254" s="49">
        <f t="shared" si="16"/>
        <v>104000</v>
      </c>
    </row>
    <row r="255" spans="2:8">
      <c r="B255" s="48">
        <v>20</v>
      </c>
      <c r="C255" s="60" t="s">
        <v>188</v>
      </c>
      <c r="D255" s="21">
        <v>3</v>
      </c>
      <c r="E255" s="21">
        <v>104000</v>
      </c>
      <c r="F255" s="49">
        <f t="shared" si="17"/>
        <v>312000</v>
      </c>
      <c r="G255" s="49">
        <v>0</v>
      </c>
      <c r="H255" s="49">
        <f t="shared" si="16"/>
        <v>312000</v>
      </c>
    </row>
    <row r="256" spans="2:8" ht="38.25">
      <c r="B256" s="48">
        <v>21</v>
      </c>
      <c r="C256" s="60" t="s">
        <v>189</v>
      </c>
      <c r="D256" s="21">
        <v>1</v>
      </c>
      <c r="E256" s="21">
        <v>104000</v>
      </c>
      <c r="F256" s="49">
        <f t="shared" si="17"/>
        <v>104000</v>
      </c>
      <c r="G256" s="49">
        <v>19187</v>
      </c>
      <c r="H256" s="49">
        <f t="shared" si="16"/>
        <v>123187</v>
      </c>
    </row>
    <row r="257" spans="2:8">
      <c r="B257" s="48">
        <v>22</v>
      </c>
      <c r="C257" s="60" t="s">
        <v>173</v>
      </c>
      <c r="D257" s="21">
        <v>0.3</v>
      </c>
      <c r="E257" s="21">
        <v>111947</v>
      </c>
      <c r="F257" s="49">
        <f t="shared" si="17"/>
        <v>33584.1</v>
      </c>
      <c r="G257" s="49">
        <v>0</v>
      </c>
      <c r="H257" s="49">
        <f t="shared" si="16"/>
        <v>33584.1</v>
      </c>
    </row>
    <row r="258" spans="2:8" ht="15.75">
      <c r="B258" s="21"/>
      <c r="C258" s="11" t="s">
        <v>22</v>
      </c>
      <c r="D258" s="59">
        <f>SUM(D230:D257)</f>
        <v>97.559999999999988</v>
      </c>
      <c r="E258" s="17" t="s">
        <v>172</v>
      </c>
      <c r="F258" s="18"/>
      <c r="G258" s="18">
        <f t="shared" ref="G258" si="18">SUM(G230:G257)</f>
        <v>39187</v>
      </c>
      <c r="H258" s="18">
        <f>SUM(H230:H257)</f>
        <v>10292970.9</v>
      </c>
    </row>
  </sheetData>
  <mergeCells count="17">
    <mergeCell ref="B199:F199"/>
    <mergeCell ref="B227:G227"/>
    <mergeCell ref="B230:B231"/>
    <mergeCell ref="B15:F15"/>
    <mergeCell ref="B41:F41"/>
    <mergeCell ref="B60:F60"/>
    <mergeCell ref="B93:F93"/>
    <mergeCell ref="B3:F3"/>
    <mergeCell ref="B80:F80"/>
    <mergeCell ref="C119:F119"/>
    <mergeCell ref="B143:F143"/>
    <mergeCell ref="B171:F171"/>
    <mergeCell ref="B233:B234"/>
    <mergeCell ref="B235:B236"/>
    <mergeCell ref="B239:B240"/>
    <mergeCell ref="B241:B242"/>
    <mergeCell ref="B244:B24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2"/>
  <sheetViews>
    <sheetView workbookViewId="0">
      <selection activeCell="J27" sqref="J27"/>
    </sheetView>
  </sheetViews>
  <sheetFormatPr defaultRowHeight="15"/>
  <cols>
    <col min="1" max="1" width="4.140625" customWidth="1"/>
    <col min="2" max="2" width="18.140625" customWidth="1"/>
    <col min="5" max="5" width="12.28515625" customWidth="1"/>
    <col min="6" max="6" width="13.5703125" customWidth="1"/>
  </cols>
  <sheetData>
    <row r="1" spans="1:6" s="32" customFormat="1" ht="14.25">
      <c r="B1" s="32" t="s">
        <v>229</v>
      </c>
    </row>
    <row r="2" spans="1:6" s="32" customFormat="1" ht="14.25">
      <c r="B2" s="32" t="s">
        <v>230</v>
      </c>
    </row>
    <row r="3" spans="1:6" s="32" customFormat="1" ht="14.25">
      <c r="C3" s="32">
        <v>2026</v>
      </c>
    </row>
    <row r="4" spans="1:6" s="127" customFormat="1" ht="42.75" customHeight="1">
      <c r="A4" s="124" t="s">
        <v>231</v>
      </c>
      <c r="B4" s="124" t="s">
        <v>232</v>
      </c>
      <c r="C4" s="125" t="s">
        <v>233</v>
      </c>
      <c r="D4" s="125" t="s">
        <v>233</v>
      </c>
      <c r="E4" s="125" t="s">
        <v>234</v>
      </c>
      <c r="F4" s="126" t="s">
        <v>2</v>
      </c>
    </row>
    <row r="5" spans="1:6" s="127" customFormat="1" ht="12.75" customHeight="1">
      <c r="A5" s="128">
        <v>1</v>
      </c>
      <c r="B5" s="128" t="s">
        <v>235</v>
      </c>
      <c r="C5" s="129">
        <v>1</v>
      </c>
      <c r="D5" s="130">
        <v>1</v>
      </c>
      <c r="E5" s="131">
        <v>450000</v>
      </c>
      <c r="F5" s="132">
        <f>D5*E5</f>
        <v>450000</v>
      </c>
    </row>
    <row r="6" spans="1:6" s="127" customFormat="1" ht="12.75" customHeight="1">
      <c r="A6" s="128">
        <v>2</v>
      </c>
      <c r="B6" s="128" t="s">
        <v>236</v>
      </c>
      <c r="C6" s="129">
        <v>1</v>
      </c>
      <c r="D6" s="130">
        <v>1</v>
      </c>
      <c r="E6" s="131">
        <v>350000</v>
      </c>
      <c r="F6" s="132">
        <f t="shared" ref="F6:F71" si="0">D6*E6</f>
        <v>350000</v>
      </c>
    </row>
    <row r="7" spans="1:6" s="127" customFormat="1" ht="12.75" customHeight="1">
      <c r="A7" s="128">
        <v>3</v>
      </c>
      <c r="B7" s="128" t="s">
        <v>237</v>
      </c>
      <c r="C7" s="129">
        <v>1</v>
      </c>
      <c r="D7" s="130">
        <v>1</v>
      </c>
      <c r="E7" s="131">
        <v>258725</v>
      </c>
      <c r="F7" s="132">
        <f t="shared" si="0"/>
        <v>258725</v>
      </c>
    </row>
    <row r="8" spans="1:6" s="127" customFormat="1" ht="12.75" customHeight="1">
      <c r="A8" s="128">
        <v>4</v>
      </c>
      <c r="B8" s="128" t="s">
        <v>238</v>
      </c>
      <c r="C8" s="129">
        <v>1</v>
      </c>
      <c r="D8" s="130">
        <v>1</v>
      </c>
      <c r="E8" s="131">
        <v>240000</v>
      </c>
      <c r="F8" s="132">
        <f t="shared" si="0"/>
        <v>240000</v>
      </c>
    </row>
    <row r="9" spans="1:6" s="127" customFormat="1" ht="12.75" customHeight="1">
      <c r="A9" s="128">
        <v>5</v>
      </c>
      <c r="B9" s="128" t="s">
        <v>239</v>
      </c>
      <c r="C9" s="129">
        <v>1</v>
      </c>
      <c r="D9" s="130">
        <v>1</v>
      </c>
      <c r="E9" s="131">
        <v>214966</v>
      </c>
      <c r="F9" s="132">
        <f t="shared" si="0"/>
        <v>214966</v>
      </c>
    </row>
    <row r="10" spans="1:6" s="127" customFormat="1" ht="12.75" customHeight="1">
      <c r="A10" s="128">
        <v>6</v>
      </c>
      <c r="B10" s="128" t="s">
        <v>240</v>
      </c>
      <c r="C10" s="129">
        <v>1</v>
      </c>
      <c r="D10" s="130">
        <v>1</v>
      </c>
      <c r="E10" s="133">
        <v>250000</v>
      </c>
      <c r="F10" s="132">
        <f t="shared" si="0"/>
        <v>250000</v>
      </c>
    </row>
    <row r="11" spans="1:6" s="127" customFormat="1" ht="12.75" customHeight="1">
      <c r="A11" s="128">
        <v>7</v>
      </c>
      <c r="B11" s="128" t="s">
        <v>241</v>
      </c>
      <c r="C11" s="129">
        <v>1</v>
      </c>
      <c r="D11" s="130">
        <v>1</v>
      </c>
      <c r="E11" s="134">
        <v>294000</v>
      </c>
      <c r="F11" s="132">
        <f t="shared" si="0"/>
        <v>294000</v>
      </c>
    </row>
    <row r="12" spans="1:6" s="127" customFormat="1" ht="12.75" customHeight="1">
      <c r="A12" s="128">
        <v>8</v>
      </c>
      <c r="B12" s="128" t="s">
        <v>242</v>
      </c>
      <c r="C12" s="129">
        <v>1</v>
      </c>
      <c r="D12" s="130">
        <v>1</v>
      </c>
      <c r="E12" s="134">
        <v>208250</v>
      </c>
      <c r="F12" s="132">
        <f t="shared" si="0"/>
        <v>208250</v>
      </c>
    </row>
    <row r="13" spans="1:6" s="127" customFormat="1" ht="12.75" customHeight="1">
      <c r="A13" s="128">
        <v>9</v>
      </c>
      <c r="B13" s="128" t="s">
        <v>243</v>
      </c>
      <c r="C13" s="129">
        <v>1</v>
      </c>
      <c r="D13" s="130">
        <v>1</v>
      </c>
      <c r="E13" s="134">
        <v>182450</v>
      </c>
      <c r="F13" s="132">
        <f t="shared" si="0"/>
        <v>182450</v>
      </c>
    </row>
    <row r="14" spans="1:6" s="127" customFormat="1" ht="12.75" customHeight="1">
      <c r="A14" s="128">
        <v>10</v>
      </c>
      <c r="B14" s="128" t="s">
        <v>244</v>
      </c>
      <c r="C14" s="129">
        <v>1</v>
      </c>
      <c r="D14" s="130">
        <v>1</v>
      </c>
      <c r="E14" s="134">
        <v>208250</v>
      </c>
      <c r="F14" s="132">
        <f t="shared" si="0"/>
        <v>208250</v>
      </c>
    </row>
    <row r="15" spans="1:6" s="127" customFormat="1" ht="10.5">
      <c r="A15" s="172">
        <v>11</v>
      </c>
      <c r="B15" s="172" t="s">
        <v>245</v>
      </c>
      <c r="C15" s="174">
        <v>2</v>
      </c>
      <c r="D15" s="129">
        <v>1</v>
      </c>
      <c r="E15" s="131">
        <v>301875</v>
      </c>
      <c r="F15" s="132">
        <f t="shared" si="0"/>
        <v>301875</v>
      </c>
    </row>
    <row r="16" spans="1:6" s="127" customFormat="1" ht="9.75" customHeight="1">
      <c r="A16" s="173"/>
      <c r="B16" s="173"/>
      <c r="C16" s="175"/>
      <c r="D16" s="129">
        <v>1</v>
      </c>
      <c r="E16" s="131">
        <v>190380</v>
      </c>
      <c r="F16" s="132">
        <f t="shared" si="0"/>
        <v>190380</v>
      </c>
    </row>
    <row r="17" spans="1:6" s="127" customFormat="1" ht="10.5">
      <c r="A17" s="172">
        <v>12</v>
      </c>
      <c r="B17" s="172" t="s">
        <v>246</v>
      </c>
      <c r="C17" s="174">
        <v>4</v>
      </c>
      <c r="D17" s="129">
        <v>1</v>
      </c>
      <c r="E17" s="131">
        <v>267333</v>
      </c>
      <c r="F17" s="132">
        <f t="shared" si="0"/>
        <v>267333</v>
      </c>
    </row>
    <row r="18" spans="1:6" s="127" customFormat="1" ht="10.5" customHeight="1">
      <c r="A18" s="176"/>
      <c r="B18" s="176"/>
      <c r="C18" s="177"/>
      <c r="D18" s="129">
        <v>2</v>
      </c>
      <c r="E18" s="135">
        <v>124000</v>
      </c>
      <c r="F18" s="132">
        <f t="shared" si="0"/>
        <v>248000</v>
      </c>
    </row>
    <row r="19" spans="1:6" s="127" customFormat="1" ht="10.5" customHeight="1">
      <c r="A19" s="173"/>
      <c r="B19" s="173"/>
      <c r="C19" s="175"/>
      <c r="D19" s="129">
        <v>1</v>
      </c>
      <c r="E19" s="136">
        <v>151106</v>
      </c>
      <c r="F19" s="132">
        <f t="shared" si="0"/>
        <v>151106</v>
      </c>
    </row>
    <row r="20" spans="1:6" s="127" customFormat="1" ht="12" customHeight="1">
      <c r="A20" s="128">
        <v>13</v>
      </c>
      <c r="B20" s="128" t="s">
        <v>247</v>
      </c>
      <c r="C20" s="129">
        <v>1</v>
      </c>
      <c r="D20" s="130">
        <v>1</v>
      </c>
      <c r="E20" s="135">
        <v>158255</v>
      </c>
      <c r="F20" s="132">
        <f t="shared" si="0"/>
        <v>158255</v>
      </c>
    </row>
    <row r="21" spans="1:6" s="127" customFormat="1" ht="12" customHeight="1">
      <c r="A21" s="128">
        <v>14</v>
      </c>
      <c r="B21" s="128" t="s">
        <v>248</v>
      </c>
      <c r="C21" s="129">
        <v>1</v>
      </c>
      <c r="D21" s="130">
        <v>1</v>
      </c>
      <c r="E21" s="135">
        <v>268725</v>
      </c>
      <c r="F21" s="132">
        <f t="shared" si="0"/>
        <v>268725</v>
      </c>
    </row>
    <row r="22" spans="1:6" s="127" customFormat="1" ht="21" customHeight="1">
      <c r="A22" s="128">
        <v>15</v>
      </c>
      <c r="B22" s="137" t="s">
        <v>249</v>
      </c>
      <c r="C22" s="129">
        <v>1</v>
      </c>
      <c r="D22" s="130">
        <v>1</v>
      </c>
      <c r="E22" s="135">
        <v>342684</v>
      </c>
      <c r="F22" s="132">
        <f t="shared" si="0"/>
        <v>342684</v>
      </c>
    </row>
    <row r="23" spans="1:6" s="127" customFormat="1" ht="12" customHeight="1">
      <c r="A23" s="128">
        <v>16</v>
      </c>
      <c r="B23" s="137" t="s">
        <v>250</v>
      </c>
      <c r="C23" s="129">
        <v>1</v>
      </c>
      <c r="D23" s="130">
        <v>1</v>
      </c>
      <c r="E23" s="135">
        <v>160800</v>
      </c>
      <c r="F23" s="132">
        <f t="shared" si="0"/>
        <v>160800</v>
      </c>
    </row>
    <row r="24" spans="1:6" s="127" customFormat="1" ht="12" customHeight="1">
      <c r="A24" s="128">
        <v>17</v>
      </c>
      <c r="B24" s="137" t="s">
        <v>251</v>
      </c>
      <c r="C24" s="129">
        <v>1</v>
      </c>
      <c r="D24" s="130">
        <v>1</v>
      </c>
      <c r="E24" s="135">
        <v>342684</v>
      </c>
      <c r="F24" s="132">
        <f t="shared" si="0"/>
        <v>342684</v>
      </c>
    </row>
    <row r="25" spans="1:6" s="127" customFormat="1" ht="10.5" customHeight="1">
      <c r="A25" s="172">
        <v>18</v>
      </c>
      <c r="B25" s="172" t="s">
        <v>252</v>
      </c>
      <c r="C25" s="174">
        <v>25</v>
      </c>
      <c r="D25" s="129">
        <v>18</v>
      </c>
      <c r="E25" s="135">
        <v>124000</v>
      </c>
      <c r="F25" s="132">
        <f t="shared" si="0"/>
        <v>2232000</v>
      </c>
    </row>
    <row r="26" spans="1:6" s="127" customFormat="1" ht="10.5" customHeight="1">
      <c r="A26" s="176"/>
      <c r="B26" s="176"/>
      <c r="C26" s="177"/>
      <c r="D26" s="129">
        <v>4</v>
      </c>
      <c r="E26" s="135">
        <v>89127</v>
      </c>
      <c r="F26" s="132">
        <f t="shared" si="0"/>
        <v>356508</v>
      </c>
    </row>
    <row r="27" spans="1:6" s="127" customFormat="1" ht="12.75" customHeight="1">
      <c r="A27" s="173"/>
      <c r="B27" s="173"/>
      <c r="C27" s="175"/>
      <c r="D27" s="129">
        <v>3</v>
      </c>
      <c r="E27" s="135">
        <v>72000</v>
      </c>
      <c r="F27" s="132">
        <f t="shared" si="0"/>
        <v>216000</v>
      </c>
    </row>
    <row r="28" spans="1:6" s="127" customFormat="1" ht="10.5">
      <c r="A28" s="172">
        <v>19</v>
      </c>
      <c r="B28" s="172" t="s">
        <v>253</v>
      </c>
      <c r="C28" s="174">
        <v>49</v>
      </c>
      <c r="D28" s="129">
        <v>23</v>
      </c>
      <c r="E28" s="135">
        <v>184000</v>
      </c>
      <c r="F28" s="132">
        <f t="shared" si="0"/>
        <v>4232000</v>
      </c>
    </row>
    <row r="29" spans="1:6" s="127" customFormat="1" ht="10.5">
      <c r="A29" s="173"/>
      <c r="B29" s="173"/>
      <c r="C29" s="175"/>
      <c r="D29" s="129">
        <v>26</v>
      </c>
      <c r="E29" s="135">
        <v>157334</v>
      </c>
      <c r="F29" s="132">
        <f t="shared" si="0"/>
        <v>4090684</v>
      </c>
    </row>
    <row r="30" spans="1:6" s="127" customFormat="1" ht="10.5">
      <c r="A30" s="172">
        <v>20</v>
      </c>
      <c r="B30" s="172" t="s">
        <v>254</v>
      </c>
      <c r="C30" s="129">
        <v>3</v>
      </c>
      <c r="D30" s="130">
        <v>6</v>
      </c>
      <c r="E30" s="135">
        <v>72000</v>
      </c>
      <c r="F30" s="132">
        <f t="shared" si="0"/>
        <v>432000</v>
      </c>
    </row>
    <row r="31" spans="1:6" s="127" customFormat="1" ht="10.5">
      <c r="A31" s="173"/>
      <c r="B31" s="173"/>
      <c r="C31" s="129">
        <v>1</v>
      </c>
      <c r="D31" s="130">
        <v>2</v>
      </c>
      <c r="E31" s="135">
        <v>72000</v>
      </c>
      <c r="F31" s="132">
        <f t="shared" si="0"/>
        <v>144000</v>
      </c>
    </row>
    <row r="32" spans="1:6" s="127" customFormat="1" ht="10.5">
      <c r="A32" s="128">
        <v>21</v>
      </c>
      <c r="B32" s="142" t="s">
        <v>255</v>
      </c>
      <c r="C32" s="129">
        <v>3</v>
      </c>
      <c r="D32" s="130">
        <v>3</v>
      </c>
      <c r="E32" s="135">
        <v>137333</v>
      </c>
      <c r="F32" s="132">
        <f t="shared" si="0"/>
        <v>411999</v>
      </c>
    </row>
    <row r="33" spans="1:6" s="127" customFormat="1" ht="10.5">
      <c r="A33" s="128">
        <v>22</v>
      </c>
      <c r="B33" s="128" t="s">
        <v>256</v>
      </c>
      <c r="C33" s="129">
        <v>1</v>
      </c>
      <c r="D33" s="130">
        <v>1</v>
      </c>
      <c r="E33" s="135">
        <v>137333</v>
      </c>
      <c r="F33" s="132">
        <f t="shared" si="0"/>
        <v>137333</v>
      </c>
    </row>
    <row r="34" spans="1:6" s="127" customFormat="1" ht="10.5">
      <c r="A34" s="172">
        <v>23</v>
      </c>
      <c r="B34" s="172" t="s">
        <v>257</v>
      </c>
      <c r="C34" s="174">
        <v>4</v>
      </c>
      <c r="D34" s="129">
        <v>1</v>
      </c>
      <c r="E34" s="135">
        <v>158255</v>
      </c>
      <c r="F34" s="132">
        <f t="shared" si="0"/>
        <v>158255</v>
      </c>
    </row>
    <row r="35" spans="1:6" s="127" customFormat="1" ht="10.5">
      <c r="A35" s="176"/>
      <c r="B35" s="176"/>
      <c r="C35" s="177"/>
      <c r="D35" s="129">
        <v>1</v>
      </c>
      <c r="E35" s="135">
        <v>157333</v>
      </c>
      <c r="F35" s="132">
        <f t="shared" si="0"/>
        <v>157333</v>
      </c>
    </row>
    <row r="36" spans="1:6" s="127" customFormat="1" ht="10.5">
      <c r="A36" s="176"/>
      <c r="B36" s="176"/>
      <c r="C36" s="177"/>
      <c r="D36" s="129">
        <v>2</v>
      </c>
      <c r="E36" s="135">
        <v>124000</v>
      </c>
      <c r="F36" s="132">
        <f t="shared" si="0"/>
        <v>248000</v>
      </c>
    </row>
    <row r="37" spans="1:6" s="127" customFormat="1" ht="10.5">
      <c r="A37" s="172">
        <v>24</v>
      </c>
      <c r="B37" s="172" t="s">
        <v>258</v>
      </c>
      <c r="C37" s="174">
        <v>24</v>
      </c>
      <c r="D37" s="129">
        <v>1</v>
      </c>
      <c r="E37" s="135">
        <v>170700</v>
      </c>
      <c r="F37" s="132">
        <f t="shared" si="0"/>
        <v>170700</v>
      </c>
    </row>
    <row r="38" spans="1:6" s="127" customFormat="1" ht="10.5">
      <c r="A38" s="176"/>
      <c r="B38" s="176"/>
      <c r="C38" s="177"/>
      <c r="D38" s="129">
        <v>1</v>
      </c>
      <c r="E38" s="135">
        <v>174000</v>
      </c>
      <c r="F38" s="132">
        <f t="shared" si="0"/>
        <v>174000</v>
      </c>
    </row>
    <row r="39" spans="1:6" s="127" customFormat="1" ht="10.5">
      <c r="A39" s="176"/>
      <c r="B39" s="176"/>
      <c r="C39" s="177"/>
      <c r="D39" s="129">
        <v>6</v>
      </c>
      <c r="E39" s="135">
        <v>240667</v>
      </c>
      <c r="F39" s="132">
        <f t="shared" si="0"/>
        <v>1444002</v>
      </c>
    </row>
    <row r="40" spans="1:6" s="127" customFormat="1" ht="10.5">
      <c r="A40" s="176"/>
      <c r="B40" s="176"/>
      <c r="C40" s="177"/>
      <c r="D40" s="129">
        <v>2</v>
      </c>
      <c r="E40" s="135">
        <v>239375</v>
      </c>
      <c r="F40" s="132">
        <f t="shared" si="0"/>
        <v>478750</v>
      </c>
    </row>
    <row r="41" spans="1:6" s="127" customFormat="1" ht="10.5">
      <c r="A41" s="176"/>
      <c r="B41" s="176"/>
      <c r="C41" s="177"/>
      <c r="D41" s="129">
        <v>1</v>
      </c>
      <c r="E41" s="135">
        <v>211250</v>
      </c>
      <c r="F41" s="132">
        <f t="shared" si="0"/>
        <v>211250</v>
      </c>
    </row>
    <row r="42" spans="1:6" s="127" customFormat="1" ht="10.5">
      <c r="A42" s="176"/>
      <c r="B42" s="176"/>
      <c r="C42" s="177"/>
      <c r="D42" s="129">
        <v>4</v>
      </c>
      <c r="E42" s="135">
        <v>186250</v>
      </c>
      <c r="F42" s="132">
        <f t="shared" si="0"/>
        <v>745000</v>
      </c>
    </row>
    <row r="43" spans="1:6" s="127" customFormat="1" ht="10.5">
      <c r="A43" s="176"/>
      <c r="B43" s="176"/>
      <c r="C43" s="177"/>
      <c r="D43" s="129">
        <v>4</v>
      </c>
      <c r="E43" s="135">
        <v>158255</v>
      </c>
      <c r="F43" s="132">
        <f t="shared" si="0"/>
        <v>633020</v>
      </c>
    </row>
    <row r="44" spans="1:6" s="127" customFormat="1" ht="10.5">
      <c r="A44" s="176"/>
      <c r="B44" s="176"/>
      <c r="C44" s="177"/>
      <c r="D44" s="129">
        <v>1</v>
      </c>
      <c r="E44" s="135">
        <v>157333</v>
      </c>
      <c r="F44" s="132">
        <f t="shared" si="0"/>
        <v>157333</v>
      </c>
    </row>
    <row r="45" spans="1:6" s="127" customFormat="1" ht="10.5">
      <c r="A45" s="176"/>
      <c r="B45" s="176"/>
      <c r="C45" s="177"/>
      <c r="D45" s="129">
        <v>1</v>
      </c>
      <c r="E45" s="135">
        <v>159000</v>
      </c>
      <c r="F45" s="132">
        <f t="shared" si="0"/>
        <v>159000</v>
      </c>
    </row>
    <row r="46" spans="1:6" s="127" customFormat="1" ht="10.5">
      <c r="A46" s="173"/>
      <c r="B46" s="173"/>
      <c r="C46" s="175"/>
      <c r="D46" s="129">
        <v>3</v>
      </c>
      <c r="E46" s="135">
        <v>124000</v>
      </c>
      <c r="F46" s="132">
        <f t="shared" si="0"/>
        <v>372000</v>
      </c>
    </row>
    <row r="47" spans="1:6" s="127" customFormat="1" ht="10.5">
      <c r="A47" s="128">
        <v>25</v>
      </c>
      <c r="B47" s="128" t="s">
        <v>259</v>
      </c>
      <c r="C47" s="129">
        <v>1</v>
      </c>
      <c r="D47" s="130">
        <v>1</v>
      </c>
      <c r="E47" s="135">
        <v>124000</v>
      </c>
      <c r="F47" s="132">
        <f t="shared" si="0"/>
        <v>124000</v>
      </c>
    </row>
    <row r="48" spans="1:6" s="127" customFormat="1" ht="10.5">
      <c r="A48" s="128">
        <v>26</v>
      </c>
      <c r="B48" s="128" t="s">
        <v>260</v>
      </c>
      <c r="C48" s="129">
        <v>1</v>
      </c>
      <c r="D48" s="130">
        <v>1</v>
      </c>
      <c r="E48" s="135">
        <v>124000</v>
      </c>
      <c r="F48" s="132">
        <f t="shared" si="0"/>
        <v>124000</v>
      </c>
    </row>
    <row r="49" spans="1:6" s="127" customFormat="1" ht="10.5">
      <c r="A49" s="172">
        <v>27</v>
      </c>
      <c r="B49" s="172" t="s">
        <v>261</v>
      </c>
      <c r="C49" s="174">
        <v>4</v>
      </c>
      <c r="D49" s="130">
        <v>1</v>
      </c>
      <c r="E49" s="135">
        <v>300000</v>
      </c>
      <c r="F49" s="132">
        <f t="shared" si="0"/>
        <v>300000</v>
      </c>
    </row>
    <row r="50" spans="1:6" s="127" customFormat="1" ht="10.5">
      <c r="A50" s="176"/>
      <c r="B50" s="176"/>
      <c r="C50" s="177"/>
      <c r="D50" s="130">
        <v>1</v>
      </c>
      <c r="E50" s="135">
        <v>157333</v>
      </c>
      <c r="F50" s="132">
        <f t="shared" si="0"/>
        <v>157333</v>
      </c>
    </row>
    <row r="51" spans="1:6" s="127" customFormat="1" ht="10.5">
      <c r="A51" s="176"/>
      <c r="B51" s="176"/>
      <c r="C51" s="177"/>
      <c r="D51" s="130">
        <v>1</v>
      </c>
      <c r="E51" s="135">
        <v>140000</v>
      </c>
      <c r="F51" s="132">
        <f t="shared" si="0"/>
        <v>140000</v>
      </c>
    </row>
    <row r="52" spans="1:6" s="127" customFormat="1" ht="10.5">
      <c r="A52" s="173"/>
      <c r="B52" s="173"/>
      <c r="C52" s="175"/>
      <c r="D52" s="130">
        <v>1</v>
      </c>
      <c r="E52" s="135">
        <v>124000</v>
      </c>
      <c r="F52" s="132">
        <f t="shared" si="0"/>
        <v>124000</v>
      </c>
    </row>
    <row r="53" spans="1:6" s="127" customFormat="1" ht="10.5">
      <c r="A53" s="128">
        <v>28</v>
      </c>
      <c r="B53" s="128" t="s">
        <v>262</v>
      </c>
      <c r="C53" s="129">
        <v>1</v>
      </c>
      <c r="D53" s="130">
        <v>1</v>
      </c>
      <c r="E53" s="135">
        <v>228725</v>
      </c>
      <c r="F53" s="132">
        <f t="shared" si="0"/>
        <v>228725</v>
      </c>
    </row>
    <row r="54" spans="1:6" s="127" customFormat="1" ht="10.5">
      <c r="A54" s="128">
        <v>29</v>
      </c>
      <c r="B54" s="128" t="s">
        <v>263</v>
      </c>
      <c r="C54" s="129">
        <v>1</v>
      </c>
      <c r="D54" s="130">
        <v>1</v>
      </c>
      <c r="E54" s="135">
        <v>124000</v>
      </c>
      <c r="F54" s="132">
        <f t="shared" si="0"/>
        <v>124000</v>
      </c>
    </row>
    <row r="55" spans="1:6" s="127" customFormat="1" ht="10.5">
      <c r="A55" s="128">
        <v>30</v>
      </c>
      <c r="B55" s="128" t="s">
        <v>264</v>
      </c>
      <c r="C55" s="129">
        <v>2</v>
      </c>
      <c r="D55" s="130">
        <v>2</v>
      </c>
      <c r="E55" s="135">
        <v>158255</v>
      </c>
      <c r="F55" s="132">
        <f t="shared" si="0"/>
        <v>316510</v>
      </c>
    </row>
    <row r="56" spans="1:6" s="127" customFormat="1" ht="10.5">
      <c r="A56" s="172">
        <v>31</v>
      </c>
      <c r="B56" s="172" t="s">
        <v>265</v>
      </c>
      <c r="C56" s="174">
        <v>42</v>
      </c>
      <c r="D56" s="129">
        <v>34</v>
      </c>
      <c r="E56" s="135">
        <v>157333</v>
      </c>
      <c r="F56" s="132">
        <f t="shared" si="0"/>
        <v>5349322</v>
      </c>
    </row>
    <row r="57" spans="1:6" s="127" customFormat="1" ht="10.5">
      <c r="A57" s="176"/>
      <c r="B57" s="176"/>
      <c r="C57" s="177"/>
      <c r="D57" s="129">
        <v>4</v>
      </c>
      <c r="E57" s="135">
        <v>131410</v>
      </c>
      <c r="F57" s="132">
        <f t="shared" si="0"/>
        <v>525640</v>
      </c>
    </row>
    <row r="58" spans="1:6" s="127" customFormat="1" ht="10.5">
      <c r="A58" s="176"/>
      <c r="B58" s="176"/>
      <c r="C58" s="177"/>
      <c r="D58" s="129">
        <v>2</v>
      </c>
      <c r="E58" s="135">
        <v>124000</v>
      </c>
      <c r="F58" s="132">
        <f t="shared" si="0"/>
        <v>248000</v>
      </c>
    </row>
    <row r="59" spans="1:6" s="127" customFormat="1" ht="10.5">
      <c r="A59" s="173"/>
      <c r="B59" s="173"/>
      <c r="C59" s="175"/>
      <c r="D59" s="129">
        <v>2</v>
      </c>
      <c r="E59" s="135">
        <v>72000</v>
      </c>
      <c r="F59" s="132">
        <f t="shared" si="0"/>
        <v>144000</v>
      </c>
    </row>
    <row r="60" spans="1:6" s="127" customFormat="1" ht="10.5">
      <c r="A60" s="128">
        <v>32</v>
      </c>
      <c r="B60" s="128" t="s">
        <v>266</v>
      </c>
      <c r="C60" s="129">
        <v>1</v>
      </c>
      <c r="D60" s="130">
        <v>1</v>
      </c>
      <c r="E60" s="135">
        <v>124000</v>
      </c>
      <c r="F60" s="132">
        <f t="shared" si="0"/>
        <v>124000</v>
      </c>
    </row>
    <row r="61" spans="1:6" s="127" customFormat="1" ht="10.5">
      <c r="A61" s="128">
        <v>33</v>
      </c>
      <c r="B61" s="128" t="s">
        <v>267</v>
      </c>
      <c r="C61" s="129">
        <v>1</v>
      </c>
      <c r="D61" s="130">
        <v>1</v>
      </c>
      <c r="E61" s="135">
        <v>124000</v>
      </c>
      <c r="F61" s="132">
        <f t="shared" si="0"/>
        <v>124000</v>
      </c>
    </row>
    <row r="62" spans="1:6" s="127" customFormat="1" ht="10.5">
      <c r="A62" s="172">
        <v>34</v>
      </c>
      <c r="B62" s="172" t="s">
        <v>268</v>
      </c>
      <c r="C62" s="174">
        <v>12</v>
      </c>
      <c r="D62" s="129">
        <v>1</v>
      </c>
      <c r="E62" s="135">
        <v>154000</v>
      </c>
      <c r="F62" s="132">
        <f t="shared" si="0"/>
        <v>154000</v>
      </c>
    </row>
    <row r="63" spans="1:6" s="127" customFormat="1" ht="10.5">
      <c r="A63" s="176"/>
      <c r="B63" s="176"/>
      <c r="C63" s="177"/>
      <c r="D63" s="129">
        <v>1</v>
      </c>
      <c r="E63" s="135">
        <v>140000</v>
      </c>
      <c r="F63" s="132">
        <f t="shared" si="0"/>
        <v>140000</v>
      </c>
    </row>
    <row r="64" spans="1:6" s="127" customFormat="1" ht="10.5">
      <c r="A64" s="176"/>
      <c r="B64" s="176"/>
      <c r="C64" s="177"/>
      <c r="D64" s="129">
        <v>1</v>
      </c>
      <c r="E64" s="135">
        <v>130000</v>
      </c>
      <c r="F64" s="132">
        <f t="shared" si="0"/>
        <v>130000</v>
      </c>
    </row>
    <row r="65" spans="1:6" s="127" customFormat="1" ht="10.5">
      <c r="A65" s="176"/>
      <c r="B65" s="176"/>
      <c r="C65" s="177"/>
      <c r="D65" s="129">
        <v>8</v>
      </c>
      <c r="E65" s="135">
        <v>124000</v>
      </c>
      <c r="F65" s="132">
        <f t="shared" si="0"/>
        <v>992000</v>
      </c>
    </row>
    <row r="66" spans="1:6" s="127" customFormat="1" ht="10.5" customHeight="1">
      <c r="A66" s="180"/>
      <c r="B66" s="180"/>
      <c r="C66" s="181"/>
      <c r="D66" s="129">
        <v>1</v>
      </c>
      <c r="E66" s="135">
        <v>72000</v>
      </c>
      <c r="F66" s="132">
        <f t="shared" si="0"/>
        <v>72000</v>
      </c>
    </row>
    <row r="67" spans="1:6" s="127" customFormat="1" ht="10.5">
      <c r="A67" s="140">
        <v>35</v>
      </c>
      <c r="B67" s="140" t="s">
        <v>269</v>
      </c>
      <c r="C67" s="141">
        <v>1</v>
      </c>
      <c r="D67" s="129">
        <v>1</v>
      </c>
      <c r="E67" s="135">
        <v>225000</v>
      </c>
      <c r="F67" s="132">
        <f t="shared" si="0"/>
        <v>225000</v>
      </c>
    </row>
    <row r="68" spans="1:6" s="127" customFormat="1" ht="10.5">
      <c r="A68" s="172">
        <v>36</v>
      </c>
      <c r="B68" s="172" t="s">
        <v>270</v>
      </c>
      <c r="C68" s="174">
        <v>5</v>
      </c>
      <c r="D68" s="138">
        <v>1</v>
      </c>
      <c r="E68" s="135">
        <v>180000</v>
      </c>
      <c r="F68" s="132">
        <f t="shared" si="0"/>
        <v>180000</v>
      </c>
    </row>
    <row r="69" spans="1:6" s="127" customFormat="1" ht="10.5">
      <c r="A69" s="176"/>
      <c r="B69" s="176"/>
      <c r="C69" s="177"/>
      <c r="D69" s="138">
        <v>3</v>
      </c>
      <c r="E69" s="135">
        <v>124000</v>
      </c>
      <c r="F69" s="132">
        <f t="shared" si="0"/>
        <v>372000</v>
      </c>
    </row>
    <row r="70" spans="1:6" s="127" customFormat="1" ht="10.5">
      <c r="A70" s="180"/>
      <c r="B70" s="180"/>
      <c r="C70" s="181"/>
      <c r="D70" s="138">
        <v>1</v>
      </c>
      <c r="E70" s="135">
        <v>150000</v>
      </c>
      <c r="F70" s="132">
        <f t="shared" si="0"/>
        <v>150000</v>
      </c>
    </row>
    <row r="71" spans="1:6" s="127" customFormat="1" ht="10.5">
      <c r="A71" s="128">
        <v>37</v>
      </c>
      <c r="B71" s="128" t="s">
        <v>271</v>
      </c>
      <c r="C71" s="129">
        <v>1</v>
      </c>
      <c r="D71" s="130">
        <v>1</v>
      </c>
      <c r="E71" s="135">
        <v>124000</v>
      </c>
      <c r="F71" s="132">
        <f t="shared" si="0"/>
        <v>124000</v>
      </c>
    </row>
    <row r="72" spans="1:6" s="127" customFormat="1" ht="14.25">
      <c r="A72" s="178" t="s">
        <v>272</v>
      </c>
      <c r="B72" s="179"/>
      <c r="C72" s="130">
        <f>SUM(C5:C71)</f>
        <v>204</v>
      </c>
      <c r="D72" s="130">
        <f>SUM(D5:D71)</f>
        <v>208</v>
      </c>
      <c r="E72" s="139">
        <f>SUM(E5:E71)</f>
        <v>11906084</v>
      </c>
      <c r="F72" s="139">
        <f>SUM(F5:F71)</f>
        <v>33142180</v>
      </c>
    </row>
  </sheetData>
  <mergeCells count="33">
    <mergeCell ref="A72:B72"/>
    <mergeCell ref="A62:A66"/>
    <mergeCell ref="B62:B66"/>
    <mergeCell ref="C62:C66"/>
    <mergeCell ref="A68:A70"/>
    <mergeCell ref="B68:B70"/>
    <mergeCell ref="C68:C70"/>
    <mergeCell ref="A49:A52"/>
    <mergeCell ref="B49:B52"/>
    <mergeCell ref="C49:C52"/>
    <mergeCell ref="A56:A59"/>
    <mergeCell ref="B56:B59"/>
    <mergeCell ref="C56:C59"/>
    <mergeCell ref="A37:A46"/>
    <mergeCell ref="B37:B46"/>
    <mergeCell ref="C37:C46"/>
    <mergeCell ref="A25:A27"/>
    <mergeCell ref="B25:B27"/>
    <mergeCell ref="C25:C27"/>
    <mergeCell ref="A28:A29"/>
    <mergeCell ref="B28:B29"/>
    <mergeCell ref="C28:C29"/>
    <mergeCell ref="A30:A31"/>
    <mergeCell ref="B30:B31"/>
    <mergeCell ref="A34:A36"/>
    <mergeCell ref="B34:B36"/>
    <mergeCell ref="C34:C36"/>
    <mergeCell ref="A15:A16"/>
    <mergeCell ref="B15:B16"/>
    <mergeCell ref="C15:C16"/>
    <mergeCell ref="A17:A19"/>
    <mergeCell ref="B17:B19"/>
    <mergeCell ref="C17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գյուղեր</vt:lpstr>
      <vt:lpstr>քաղաք</vt:lpstr>
      <vt:lpstr>կոմունալ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Ijevan Meria</cp:lastModifiedBy>
  <cp:lastPrinted>2024-11-21T08:47:48Z</cp:lastPrinted>
  <dcterms:created xsi:type="dcterms:W3CDTF">2024-11-20T10:58:10Z</dcterms:created>
  <dcterms:modified xsi:type="dcterms:W3CDTF">2025-10-30T08:11:02Z</dcterms:modified>
</cp:coreProperties>
</file>