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tabRatio="999" activeTab="1"/>
  </bookViews>
  <sheets>
    <sheet name="2021" sheetId="47" r:id="rId1"/>
    <sheet name="2021 (2)" sheetId="48" r:id="rId2"/>
  </sheets>
  <calcPr calcId="145621"/>
</workbook>
</file>

<file path=xl/calcChain.xml><?xml version="1.0" encoding="utf-8"?>
<calcChain xmlns="http://schemas.openxmlformats.org/spreadsheetml/2006/main">
  <c r="F315" i="48" l="1"/>
  <c r="E301" i="48" l="1"/>
  <c r="F300" i="48"/>
  <c r="F299" i="48"/>
  <c r="F298" i="48"/>
  <c r="F297" i="48"/>
  <c r="F282" i="48"/>
  <c r="F301" i="48" l="1"/>
  <c r="F277" i="48"/>
  <c r="F249" i="48" l="1"/>
  <c r="F247" i="48"/>
  <c r="F245" i="48"/>
  <c r="F244" i="48"/>
  <c r="F243" i="48"/>
  <c r="F242" i="48"/>
  <c r="F241" i="48"/>
  <c r="F256" i="48" l="1"/>
  <c r="D233" i="48"/>
  <c r="C233" i="48"/>
  <c r="F180" i="48" l="1"/>
  <c r="F166" i="48" l="1"/>
  <c r="F132" i="48" l="1"/>
  <c r="F111" i="48" l="1"/>
  <c r="E83" i="48" l="1"/>
  <c r="F82" i="48"/>
  <c r="F81" i="48"/>
  <c r="F75" i="48"/>
  <c r="F74" i="48"/>
  <c r="F72" i="48"/>
  <c r="F71" i="48"/>
  <c r="F69" i="48"/>
  <c r="F68" i="48"/>
  <c r="F67" i="48"/>
  <c r="F62" i="48"/>
  <c r="F61" i="48"/>
  <c r="F83" i="48" l="1"/>
  <c r="E53" i="48"/>
  <c r="F31" i="48"/>
  <c r="F30" i="48"/>
  <c r="F53" i="48" l="1"/>
  <c r="F20" i="47"/>
  <c r="F5" i="47"/>
  <c r="F19" i="48"/>
  <c r="F15" i="48"/>
  <c r="F13" i="48"/>
  <c r="F12" i="48"/>
  <c r="F11" i="48"/>
  <c r="F7" i="48"/>
  <c r="F6" i="48"/>
  <c r="F24" i="48" l="1"/>
  <c r="F19" i="47"/>
  <c r="F15" i="47"/>
  <c r="F13" i="47"/>
  <c r="F12" i="47"/>
  <c r="F11" i="47"/>
  <c r="F10" i="47"/>
  <c r="F7" i="47"/>
  <c r="F6" i="47"/>
</calcChain>
</file>

<file path=xl/sharedStrings.xml><?xml version="1.0" encoding="utf-8"?>
<sst xmlns="http://schemas.openxmlformats.org/spreadsheetml/2006/main" count="408" uniqueCount="176">
  <si>
    <t>Ð/Ð</t>
  </si>
  <si>
    <t>Ð³ëïÇùÇ ³Ýí³ÝáõÙÁ</t>
  </si>
  <si>
    <t>Ð³ëïÇù³ÛÇÝ ÙÇ³íáñÁ</t>
  </si>
  <si>
    <t>Տնօրեն</t>
  </si>
  <si>
    <t>Հոգեբան</t>
  </si>
  <si>
    <t>Ընդամենը</t>
  </si>
  <si>
    <t>X</t>
  </si>
  <si>
    <t>Փոխտնօրեն</t>
  </si>
  <si>
    <t>Բուժքույր</t>
  </si>
  <si>
    <t>Խոհարար</t>
  </si>
  <si>
    <t>Խոհարարի օգնական</t>
  </si>
  <si>
    <t>Նկարիչ</t>
  </si>
  <si>
    <t>Տնտեսվար</t>
  </si>
  <si>
    <t>Սոց. մանկավարժ</t>
  </si>
  <si>
    <t>Պահակ</t>
  </si>
  <si>
    <r>
      <t>ä³ßïáÝ³ÛÇÝ ¹ñáõÛ</t>
    </r>
    <r>
      <rPr>
        <sz val="9"/>
        <color theme="1"/>
        <rFont val="Sylfaen"/>
        <family val="1"/>
        <charset val="204"/>
      </rPr>
      <t>ք</t>
    </r>
    <r>
      <rPr>
        <sz val="9"/>
        <color theme="1"/>
        <rFont val="Arial LatArm"/>
        <family val="2"/>
      </rPr>
      <t>³ã³÷Á          ( ¹ñ³Ù )</t>
    </r>
  </si>
  <si>
    <r>
      <t xml:space="preserve"> ___% </t>
    </r>
    <r>
      <rPr>
        <sz val="9"/>
        <color theme="1"/>
        <rFont val="Sylfaen"/>
        <family val="1"/>
        <charset val="204"/>
      </rPr>
      <t>հավելավճար</t>
    </r>
    <r>
      <rPr>
        <sz val="9"/>
        <color theme="1"/>
        <rFont val="Arial LatArm"/>
        <family val="2"/>
      </rPr>
      <t xml:space="preserve">*  ( </t>
    </r>
    <r>
      <rPr>
        <sz val="9"/>
        <color theme="1"/>
        <rFont val="Sylfaen"/>
        <family val="1"/>
        <charset val="204"/>
      </rPr>
      <t>դրամ</t>
    </r>
    <r>
      <rPr>
        <sz val="9"/>
        <color theme="1"/>
        <rFont val="Arial LatArm"/>
        <family val="2"/>
      </rPr>
      <t xml:space="preserve"> )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</si>
  <si>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( ¹ñ³Ù )</t>
    </r>
  </si>
  <si>
    <t>Դաստիարակի օգնական</t>
  </si>
  <si>
    <t>Գլխ.հաշվապահ</t>
  </si>
  <si>
    <t>Դաստիարակ</t>
  </si>
  <si>
    <t>Ֆիզ.հրահանգիչ</t>
  </si>
  <si>
    <t>Դռնապան</t>
  </si>
  <si>
    <r>
      <t>Երաժշտ</t>
    </r>
    <r>
      <rPr>
        <sz val="11"/>
        <color theme="1"/>
        <rFont val="Arial LatArm"/>
        <family val="2"/>
      </rPr>
      <t>. ¹</t>
    </r>
    <r>
      <rPr>
        <sz val="11"/>
        <color theme="1"/>
        <rFont val="Sylfaen"/>
        <family val="1"/>
        <charset val="204"/>
      </rPr>
      <t xml:space="preserve">աստիարակ </t>
    </r>
  </si>
  <si>
    <t>0,5</t>
  </si>
  <si>
    <t>դաստիարակ</t>
  </si>
  <si>
    <t>1,12</t>
  </si>
  <si>
    <t>Հավաքարար</t>
  </si>
  <si>
    <t>25,72</t>
  </si>
  <si>
    <r>
      <t>ԻՋԵՎԱՆԻ</t>
    </r>
    <r>
      <rPr>
        <b/>
        <u/>
        <sz val="10"/>
        <color rgb="FF000000"/>
        <rFont val="Arial LatArm"/>
        <family val="2"/>
      </rPr>
      <t xml:space="preserve"> </t>
    </r>
    <r>
      <rPr>
        <b/>
        <u/>
        <sz val="10"/>
        <color rgb="FF000000"/>
        <rFont val="Sylfaen"/>
        <family val="1"/>
        <charset val="204"/>
      </rPr>
      <t>ԹԻՎ</t>
    </r>
    <r>
      <rPr>
        <b/>
        <u/>
        <sz val="10"/>
        <color rgb="FF000000"/>
        <rFont val="Arial LatArm"/>
        <family val="2"/>
      </rPr>
      <t xml:space="preserve"> 1  </t>
    </r>
    <r>
      <rPr>
        <b/>
        <u/>
        <sz val="10"/>
        <color rgb="FF000000"/>
        <rFont val="Sylfaen"/>
        <family val="1"/>
        <charset val="204"/>
      </rPr>
      <t>ՄԱՆԿԱՊԱՐՏԵԶ</t>
    </r>
    <r>
      <rPr>
        <b/>
        <u/>
        <sz val="10"/>
        <color rgb="FF000000"/>
        <rFont val="Arial LatArm"/>
        <family val="2"/>
      </rPr>
      <t xml:space="preserve">   </t>
    </r>
    <r>
      <rPr>
        <sz val="10"/>
        <color rgb="FF000000"/>
        <rFont val="Sylfaen"/>
        <family val="1"/>
        <charset val="204"/>
      </rPr>
      <t>ՀՈԱԿ</t>
    </r>
    <r>
      <rPr>
        <sz val="10"/>
        <color rgb="FF000000"/>
        <rFont val="Arial LatArm"/>
        <family val="2"/>
      </rPr>
      <t>-</t>
    </r>
    <r>
      <rPr>
        <sz val="10"/>
        <color rgb="FF000000"/>
        <rFont val="Sylfaen"/>
        <family val="1"/>
        <charset val="204"/>
      </rPr>
      <t>ի</t>
    </r>
    <r>
      <rPr>
        <sz val="10"/>
        <color rgb="FF000000"/>
        <rFont val="Arial LatArm"/>
        <family val="2"/>
      </rPr>
      <t xml:space="preserve">  Ñ³ëïÇù³óáõó³ÏÁ ¨ å³ßïáÝ³ÛÇÝ ¹ñáõÛù³ã³÷»ñÁ  2021թ </t>
    </r>
  </si>
  <si>
    <r>
      <t>ԻՋԵՎԱՆԻ</t>
    </r>
    <r>
      <rPr>
        <b/>
        <u/>
        <sz val="10"/>
        <color rgb="FF000000"/>
        <rFont val="Arial LatArm"/>
        <family val="2"/>
      </rPr>
      <t xml:space="preserve"> </t>
    </r>
    <r>
      <rPr>
        <b/>
        <u/>
        <sz val="10"/>
        <color rgb="FF000000"/>
        <rFont val="Sylfaen"/>
        <family val="1"/>
        <charset val="204"/>
      </rPr>
      <t>ԹԻՎ</t>
    </r>
    <r>
      <rPr>
        <b/>
        <u/>
        <sz val="10"/>
        <color rgb="FF000000"/>
        <rFont val="Arial LatArm"/>
        <family val="2"/>
      </rPr>
      <t xml:space="preserve">  5  </t>
    </r>
    <r>
      <rPr>
        <b/>
        <u/>
        <sz val="10"/>
        <color rgb="FF000000"/>
        <rFont val="Sylfaen"/>
        <family val="1"/>
        <charset val="204"/>
      </rPr>
      <t>ՄԱՆԿԱՊԱՐՏԵԶ</t>
    </r>
    <r>
      <rPr>
        <b/>
        <u/>
        <sz val="10"/>
        <color rgb="FF000000"/>
        <rFont val="Arial LatArm"/>
        <family val="2"/>
      </rPr>
      <t xml:space="preserve">   </t>
    </r>
    <r>
      <rPr>
        <sz val="10"/>
        <color rgb="FF000000"/>
        <rFont val="Sylfaen"/>
        <family val="1"/>
        <charset val="204"/>
      </rPr>
      <t>ՀՈԱԿ</t>
    </r>
    <r>
      <rPr>
        <sz val="10"/>
        <color rgb="FF000000"/>
        <rFont val="Arial LatArm"/>
        <family val="2"/>
      </rPr>
      <t>-</t>
    </r>
    <r>
      <rPr>
        <sz val="10"/>
        <color rgb="FF000000"/>
        <rFont val="Sylfaen"/>
        <family val="1"/>
        <charset val="204"/>
      </rPr>
      <t>ի</t>
    </r>
    <r>
      <rPr>
        <sz val="10"/>
        <color rgb="FF000000"/>
        <rFont val="Arial LatArm"/>
        <family val="2"/>
      </rPr>
      <t xml:space="preserve">  Ñ³ëïÇù³óáõó³ÏÁ ¨ å³ßïáÝ³ÛÇÝ ¹ñáõÛù³ã³÷»ñÁ 2021</t>
    </r>
    <r>
      <rPr>
        <sz val="10"/>
        <color rgb="FF000000"/>
        <rFont val="Sylfaen"/>
        <family val="1"/>
        <charset val="204"/>
      </rPr>
      <t>թ</t>
    </r>
  </si>
  <si>
    <r>
      <t>Ամսական</t>
    </r>
    <r>
      <rPr>
        <sz val="9"/>
        <color theme="1"/>
        <rFont val="Arial LatArm"/>
        <family val="2"/>
      </rPr>
      <t xml:space="preserve"> </t>
    </r>
    <r>
      <rPr>
        <sz val="9"/>
        <color theme="1"/>
        <rFont val="Sylfaen"/>
        <family val="1"/>
        <charset val="204"/>
      </rPr>
      <t>աշխատավարձ</t>
    </r>
    <r>
      <rPr>
        <sz val="9"/>
        <color theme="1"/>
        <rFont val="Arial LatArm"/>
        <family val="2"/>
      </rPr>
      <t xml:space="preserve">     ( ¹ñ³Ù )</t>
    </r>
  </si>
  <si>
    <t>Հաշվապահ</t>
  </si>
  <si>
    <r>
      <t>Դաստիարակի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</si>
  <si>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Ֆիզ հրահանգիչ</t>
  </si>
  <si>
    <t>Գործավար</t>
  </si>
  <si>
    <r>
      <t>Խոհարարի</t>
    </r>
    <r>
      <rPr>
        <sz val="11"/>
        <color theme="1"/>
        <rFont val="Arial LatArm"/>
        <family val="2"/>
      </rPr>
      <t xml:space="preserve"> </t>
    </r>
    <r>
      <rPr>
        <sz val="11"/>
        <color theme="1"/>
        <rFont val="Sylfaen"/>
        <family val="1"/>
        <charset val="204"/>
      </rPr>
      <t>օգնական</t>
    </r>
  </si>
  <si>
    <t>Օտար լեզվի մասն.</t>
  </si>
  <si>
    <t>Պարուսույց</t>
  </si>
  <si>
    <t>Բակապան</t>
  </si>
  <si>
    <t>Մեթոդիստ</t>
  </si>
  <si>
    <t>հոգեբան</t>
  </si>
  <si>
    <r>
      <t>ԻՋԵՎԱՆԻ</t>
    </r>
    <r>
      <rPr>
        <b/>
        <u/>
        <sz val="11"/>
        <color rgb="FF000000"/>
        <rFont val="Arial LatArm"/>
        <family val="2"/>
      </rPr>
      <t xml:space="preserve"> </t>
    </r>
    <r>
      <rPr>
        <b/>
        <u/>
        <sz val="11"/>
        <color rgb="FF000000"/>
        <rFont val="Sylfaen"/>
        <family val="1"/>
        <charset val="204"/>
      </rPr>
      <t>ԹԻՎ</t>
    </r>
    <r>
      <rPr>
        <b/>
        <u/>
        <sz val="11"/>
        <color rgb="FF000000"/>
        <rFont val="Arial LatArm"/>
        <family val="2"/>
      </rPr>
      <t xml:space="preserve"> 8  </t>
    </r>
    <r>
      <rPr>
        <b/>
        <u/>
        <sz val="11"/>
        <color rgb="FF000000"/>
        <rFont val="Sylfaen"/>
        <family val="1"/>
        <charset val="204"/>
      </rPr>
      <t>ՄԱՆԿԱՊԱՐՏԵԶ</t>
    </r>
    <r>
      <rPr>
        <b/>
        <u/>
        <sz val="11"/>
        <color rgb="FF000000"/>
        <rFont val="Arial LatArm"/>
        <family val="2"/>
      </rPr>
      <t xml:space="preserve">   </t>
    </r>
    <r>
      <rPr>
        <sz val="11"/>
        <color rgb="FF000000"/>
        <rFont val="Sylfaen"/>
        <family val="1"/>
        <charset val="204"/>
      </rPr>
      <t>ՀՈԱԿ</t>
    </r>
    <r>
      <rPr>
        <sz val="11"/>
        <color rgb="FF000000"/>
        <rFont val="Arial LatArm"/>
        <family val="2"/>
      </rPr>
      <t>-</t>
    </r>
    <r>
      <rPr>
        <sz val="11"/>
        <color rgb="FF000000"/>
        <rFont val="Sylfaen"/>
        <family val="1"/>
        <charset val="204"/>
      </rPr>
      <t>ի</t>
    </r>
    <r>
      <rPr>
        <sz val="11"/>
        <color rgb="FF000000"/>
        <rFont val="Arial LatArm"/>
        <family val="2"/>
      </rPr>
      <t xml:space="preserve">  Ñ³ëïÇù³óáõó³ÏÁ ¨ å³ßïáÝ³ÛÇÝ ¹ñáõÛù³ã³÷»ñÁ  2021թ </t>
    </r>
  </si>
  <si>
    <t>Հ/Հ</t>
  </si>
  <si>
    <t>Հաստիքի անվանումը</t>
  </si>
  <si>
    <t>Հաստիքային միավորը</t>
  </si>
  <si>
    <t>Պաշտոնային դրույքաչափը դրամ</t>
  </si>
  <si>
    <t xml:space="preserve">---%    </t>
  </si>
  <si>
    <t>Ամսեկան աշխատավարձ (դրամ)</t>
  </si>
  <si>
    <t xml:space="preserve">Հավելավճար  </t>
  </si>
  <si>
    <t>3,36</t>
  </si>
  <si>
    <t>Դաստ,օգնական</t>
  </si>
  <si>
    <t>Երաժշտ,դասատու</t>
  </si>
  <si>
    <t>Խոհարարի օգնակ,</t>
  </si>
  <si>
    <t>Հաշվապահի օգնակ,</t>
  </si>
  <si>
    <t>Գեղմասվար</t>
  </si>
  <si>
    <t>Երգի դասատու</t>
  </si>
  <si>
    <t>Լվացքարար</t>
  </si>
  <si>
    <t>Ֆիզ,Հրահանգիչ</t>
  </si>
  <si>
    <t>24,98</t>
  </si>
  <si>
    <r>
      <t>ԻՋԵՎԱՆԻ</t>
    </r>
    <r>
      <rPr>
        <b/>
        <u/>
        <sz val="11"/>
        <color rgb="FF000000"/>
        <rFont val="Arial LatArm"/>
        <family val="2"/>
      </rPr>
      <t xml:space="preserve">  </t>
    </r>
    <r>
      <rPr>
        <b/>
        <u/>
        <sz val="11"/>
        <color rgb="FF000000"/>
        <rFont val="Sylfaen"/>
        <family val="1"/>
        <charset val="204"/>
      </rPr>
      <t>ԱՎԱՆԴՈՒՅԹ</t>
    </r>
    <r>
      <rPr>
        <b/>
        <u/>
        <sz val="11"/>
        <color rgb="FF000000"/>
        <rFont val="Arial LatArm"/>
        <family val="2"/>
      </rPr>
      <t xml:space="preserve">   </t>
    </r>
    <r>
      <rPr>
        <b/>
        <u/>
        <sz val="11"/>
        <color rgb="FF000000"/>
        <rFont val="Sylfaen"/>
        <family val="1"/>
        <charset val="204"/>
      </rPr>
      <t>ՀՈԱԿ</t>
    </r>
    <r>
      <rPr>
        <sz val="12"/>
        <color rgb="FF000000"/>
        <rFont val="Arial LatArm"/>
        <family val="2"/>
      </rPr>
      <t>-</t>
    </r>
    <r>
      <rPr>
        <sz val="12"/>
        <color rgb="FF000000"/>
        <rFont val="Sylfaen"/>
        <family val="1"/>
        <charset val="204"/>
      </rPr>
      <t>ի</t>
    </r>
    <r>
      <rPr>
        <sz val="12"/>
        <color rgb="FF000000"/>
        <rFont val="Arial LatArm"/>
        <family val="2"/>
      </rPr>
      <t xml:space="preserve">  Ñ³ëïÇù³óáõó³ÏÁ ¨ å³ßïáÝ³ÛÇÝ ¹ñáõÛù³ã³÷»ñÁ 2021</t>
    </r>
    <r>
      <rPr>
        <sz val="12"/>
        <color rgb="FF000000"/>
        <rFont val="Sylfaen"/>
        <family val="1"/>
        <charset val="204"/>
      </rPr>
      <t>թ</t>
    </r>
    <r>
      <rPr>
        <sz val="12"/>
        <color rgb="FF000000"/>
        <rFont val="Arial LatArm"/>
        <family val="2"/>
      </rPr>
      <t xml:space="preserve"> </t>
    </r>
  </si>
  <si>
    <t>Գլխավոր մասնագետ</t>
  </si>
  <si>
    <t>Գրադանավար</t>
  </si>
  <si>
    <t>1,5</t>
  </si>
  <si>
    <t>Հոգեբան-մանկավարժ</t>
  </si>
  <si>
    <t>Դիզայներ /նկարիչ/</t>
  </si>
  <si>
    <t>Գործավար/թարգմանիչ/</t>
  </si>
  <si>
    <t>Մեթոդիստ/ժող գ./</t>
  </si>
  <si>
    <t>Մասնագետներ</t>
  </si>
  <si>
    <t>2,0</t>
  </si>
  <si>
    <t xml:space="preserve">Դասատու ժամավճար </t>
  </si>
  <si>
    <t>Օժանդակ բանվոր</t>
  </si>
  <si>
    <t>Ազգային Խոհանոցի Խմբակի ղեկավար</t>
  </si>
  <si>
    <t>Մանկական սեկտորի վարիչ</t>
  </si>
  <si>
    <t>Տնօրեն ա/վարչական</t>
  </si>
  <si>
    <t xml:space="preserve">          բ/ժամավճար</t>
  </si>
  <si>
    <t>Լաբորանտ` ա/վարչական</t>
  </si>
  <si>
    <t xml:space="preserve">                  բ/ժամավճար</t>
  </si>
  <si>
    <t>Դասատու-4</t>
  </si>
  <si>
    <t>Պարի դասատու-1</t>
  </si>
  <si>
    <t>1,62</t>
  </si>
  <si>
    <t>Դասատու-2 ժամավճար</t>
  </si>
  <si>
    <t>Դասատու-1 ժամավճար</t>
  </si>
  <si>
    <t>Կոնցերտմեստր ժամավճար</t>
  </si>
  <si>
    <t>Հաշվապահի օգնական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</si>
  <si>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ԵՐԱԺՇՏԱԿԱՆ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ԴՊՐՈՑ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 Ñ³ëïÇù³óáõó³ÏÁ ¨ å³ßïáÝ³ÛÇÝ ¹ñáõÛù³ã³÷»ñÁ  2021թ </t>
    </r>
  </si>
  <si>
    <r>
      <t>ä³ßïáÝ³ÛÇÝ ¹ñáõÛ</t>
    </r>
    <r>
      <rPr>
        <sz val="8"/>
        <color theme="1"/>
        <rFont val="Sylfaen"/>
        <family val="1"/>
        <charset val="204"/>
      </rPr>
      <t>ք</t>
    </r>
    <r>
      <rPr>
        <sz val="8"/>
        <color theme="1"/>
        <rFont val="Arial LatArm"/>
        <family val="2"/>
      </rPr>
      <t>³ã³÷Á          ( ¹ñ³Ù )</t>
    </r>
  </si>
  <si>
    <r>
      <t xml:space="preserve"> ___% </t>
    </r>
    <r>
      <rPr>
        <sz val="8"/>
        <color theme="1"/>
        <rFont val="Sylfaen"/>
        <family val="1"/>
        <charset val="204"/>
      </rPr>
      <t>հավելավճար</t>
    </r>
    <r>
      <rPr>
        <sz val="8"/>
        <color theme="1"/>
        <rFont val="Arial LatArm"/>
        <family val="2"/>
      </rPr>
      <t xml:space="preserve">*  ( </t>
    </r>
    <r>
      <rPr>
        <sz val="8"/>
        <color theme="1"/>
        <rFont val="Sylfaen"/>
        <family val="1"/>
        <charset val="204"/>
      </rPr>
      <t>դրամ</t>
    </r>
    <r>
      <rPr>
        <sz val="8"/>
        <color theme="1"/>
        <rFont val="Arial LatArm"/>
        <family val="2"/>
      </rPr>
      <t xml:space="preserve"> )</t>
    </r>
  </si>
  <si>
    <r>
      <t>Ամսական</t>
    </r>
    <r>
      <rPr>
        <sz val="8"/>
        <color theme="1"/>
        <rFont val="Arial LatArm"/>
        <family val="2"/>
      </rPr>
      <t xml:space="preserve"> </t>
    </r>
    <r>
      <rPr>
        <sz val="8"/>
        <color theme="1"/>
        <rFont val="Sylfaen"/>
        <family val="1"/>
        <charset val="204"/>
      </rPr>
      <t>աշխատավարձ</t>
    </r>
    <r>
      <rPr>
        <sz val="8"/>
        <color theme="1"/>
        <rFont val="Arial LatArm"/>
        <family val="2"/>
      </rPr>
      <t xml:space="preserve">              ( ¹ñ³Ù )</t>
    </r>
  </si>
  <si>
    <t xml:space="preserve">                բ/ժամավճար</t>
  </si>
  <si>
    <t>Տնօրենի տեղակալ</t>
  </si>
  <si>
    <t>Ուսմասվար ա/վարչական</t>
  </si>
  <si>
    <t>բ/ժամավճար</t>
  </si>
  <si>
    <t>0,4</t>
  </si>
  <si>
    <t>Բաժնի վարիչ դասատու ա/վարչական</t>
  </si>
  <si>
    <t>ժամավճար 12</t>
  </si>
  <si>
    <t>Գործավար-դաս` ա/վարչական</t>
  </si>
  <si>
    <t xml:space="preserve">                    բ/ժամավճար</t>
  </si>
  <si>
    <t>Գրադարանավար-դաս             ա/վարչական</t>
  </si>
  <si>
    <t xml:space="preserve">բ/ժամավճար </t>
  </si>
  <si>
    <t>ժամավճար 13</t>
  </si>
  <si>
    <t xml:space="preserve">Ժող/գործ  դասատու` ա/վարչական </t>
  </si>
  <si>
    <t>Ժող/գործ /երգիչ/</t>
  </si>
  <si>
    <t>Սեզոնային աշխատող 5</t>
  </si>
  <si>
    <t>հավաքարար</t>
  </si>
  <si>
    <t>Ժող/գործիք</t>
  </si>
  <si>
    <t>Ժող դասատու ա/վարչական</t>
  </si>
  <si>
    <r>
      <t xml:space="preserve">   </t>
    </r>
    <r>
      <rPr>
        <b/>
        <sz val="11"/>
        <color theme="1"/>
        <rFont val="GHEA Grapalat"/>
        <family val="3"/>
      </rPr>
      <t>ԻՋԵՎԱՆԻ ՊԱՏՄԱԵՐԿՐԱԳԻՏԱԿԱՆ ԹԱՆԳԱՐԱՆ ՀՈԱԿԻ-ի հաստիքացուցակը պաշտոնային դրույքաչափերը  2021թ</t>
    </r>
  </si>
  <si>
    <t>---%</t>
  </si>
  <si>
    <t>Ամսեկան աշխատավարձ)(դրամ)</t>
  </si>
  <si>
    <t>Հավելավճար</t>
  </si>
  <si>
    <t>Մասնագետ</t>
  </si>
  <si>
    <t>Էքսկուրսավար</t>
  </si>
  <si>
    <t>Հսկիչ</t>
  </si>
  <si>
    <t>§Æç¨³ÝÇ ù³Õ³ù³ÛÇÝ ÏáÙáõÝ³É Í³é³ÛáõÃÛáõÝ¦ ÑÇÙÝ³ñÏ</t>
  </si>
  <si>
    <t>Ð³ëïÇù³óáõó³Ï ¨ å³ßïáÝ³ÛÇÝ ¹ñáõÛù³ã³÷»ñ 2021թ</t>
  </si>
  <si>
    <t>ÐÐ</t>
  </si>
  <si>
    <t>Ð²êîÆøÆ ²Üì²ÜàôØÀ</t>
  </si>
  <si>
    <t>Ð²êîÆøÆ ØÆ²ìàðÀ</t>
  </si>
  <si>
    <t>ä²ÞîàÜ²ÚÆÜ ¸ðàôÚø²â²öÀ /¹ñ³Ù/</t>
  </si>
  <si>
    <t>îÝûñ»Ý</t>
  </si>
  <si>
    <t>öáËïÝûñ»Ý</t>
  </si>
  <si>
    <t>ÆÝÅ»Ý»ñ</t>
  </si>
  <si>
    <t>¶ÉË³íáñ  Ñ³ßí³å³Ñ</t>
  </si>
  <si>
    <t>Ð³ßí³å³Ñ</t>
  </si>
  <si>
    <t>²µáÝ. µ. í³ñÇã</t>
  </si>
  <si>
    <t>Î³¹ñ. µ. í³ñÇã</t>
  </si>
  <si>
    <t>Æñ³í³µ³Ý</t>
  </si>
  <si>
    <t>ê³ÝÙ³ùñÙ³Ý í³ñÇã</t>
  </si>
  <si>
    <t>¶ÉË³íáñ Ù³ëÝ³·»ï</t>
  </si>
  <si>
    <t>²í³· Ù³ëÝ³·»ï</t>
  </si>
  <si>
    <t>Ø»Ë³ÝÇÏ</t>
  </si>
  <si>
    <t>´³Ýíáñ</t>
  </si>
  <si>
    <t>²Û·áõ å³Ñ³Ï</t>
  </si>
  <si>
    <t>¶»ñ»½Ù. å³Ñ³Ï</t>
  </si>
  <si>
    <t>ÐëÏÇã-¿É»ÏïñÇÏ</t>
  </si>
  <si>
    <t>Þ»ÝùÇ å³Ñ³Ï</t>
  </si>
  <si>
    <t>Þ»ÝùÇ Ñ³í³ù³ñ³ñ</t>
  </si>
  <si>
    <t>ì³ñáñ¹</t>
  </si>
  <si>
    <t>¾É»ÏïñÇÏ</t>
  </si>
  <si>
    <t>Ø³ëÝ³·»ï</t>
  </si>
  <si>
    <t>ì³ñå»ï-÷³Ï³Ý³·áñÍ</t>
  </si>
  <si>
    <t>²Ý³ëÝ³µáõÅ</t>
  </si>
  <si>
    <t>ê³Ý. Ù³ùñÙ³Ý ÑëÏÇã</t>
  </si>
  <si>
    <t>Ð³í³ù³ñ³ñ</t>
  </si>
  <si>
    <t>¶ñ. í³ñáñ¹</t>
  </si>
  <si>
    <t>²íïá÷³Ï³Ý³·áñÍ</t>
  </si>
  <si>
    <t>ÐëÏÇã Ñ³í³ù³ñ³ñ</t>
  </si>
  <si>
    <t>´»É³éáõëÇ í³ñáñ¹</t>
  </si>
  <si>
    <t>ä³Ñ³Ï</t>
  </si>
  <si>
    <t xml:space="preserve"> ÀÜ¸²ØºÜÀ</t>
  </si>
  <si>
    <t>ԻՋԵՎԱՆԻ  ՄԱՐԶԱԴՊՐՈՑ ՀՈԱԿԻ-ի հաստիքացուցակը  և պաշտոնային դրույքաչափերը 2021թ.</t>
  </si>
  <si>
    <t>Քարտուղար</t>
  </si>
  <si>
    <t>Հանդերձապահ</t>
  </si>
  <si>
    <t>Հնոցապան</t>
  </si>
  <si>
    <t>Մարզիչ</t>
  </si>
  <si>
    <r>
      <t xml:space="preserve"> </t>
    </r>
    <r>
      <rPr>
        <b/>
        <u/>
        <sz val="11"/>
        <color theme="1"/>
        <rFont val="Sylfaen"/>
        <family val="1"/>
        <charset val="204"/>
      </rPr>
      <t>ԻՋԵՎԱՆԻ</t>
    </r>
    <r>
      <rPr>
        <b/>
        <u/>
        <sz val="11"/>
        <color theme="1"/>
        <rFont val="Arial LatArm"/>
        <family val="2"/>
      </rPr>
      <t xml:space="preserve"> ՔԱՂԱՔԱՅԻՆ </t>
    </r>
    <r>
      <rPr>
        <b/>
        <u/>
        <sz val="11"/>
        <color theme="1"/>
        <rFont val="Sylfaen"/>
        <family val="1"/>
        <charset val="204"/>
      </rPr>
      <t>ՄՇԱԿՈՒՅԹԻ</t>
    </r>
    <r>
      <rPr>
        <b/>
        <u/>
        <sz val="11"/>
        <color theme="1"/>
        <rFont val="Arial LatArm"/>
        <family val="2"/>
      </rPr>
      <t xml:space="preserve"> </t>
    </r>
    <r>
      <rPr>
        <b/>
        <u/>
        <sz val="11"/>
        <color theme="1"/>
        <rFont val="Sylfaen"/>
        <family val="1"/>
        <charset val="204"/>
      </rPr>
      <t>ՏՈՒՆ</t>
    </r>
    <r>
      <rPr>
        <b/>
        <u/>
        <sz val="11"/>
        <color theme="1"/>
        <rFont val="Arial LatArm"/>
        <family val="2"/>
      </rPr>
      <t xml:space="preserve">   </t>
    </r>
    <r>
      <rPr>
        <sz val="12"/>
        <color theme="1"/>
        <rFont val="Sylfaen"/>
        <family val="1"/>
        <charset val="204"/>
      </rPr>
      <t>ՀՈԱԿ</t>
    </r>
    <r>
      <rPr>
        <sz val="12"/>
        <color theme="1"/>
        <rFont val="Arial LatArm"/>
        <family val="2"/>
      </rPr>
      <t>-</t>
    </r>
    <r>
      <rPr>
        <sz val="12"/>
        <color theme="1"/>
        <rFont val="Sylfaen"/>
        <family val="1"/>
        <charset val="204"/>
      </rPr>
      <t>ի</t>
    </r>
    <r>
      <rPr>
        <sz val="12"/>
        <color theme="1"/>
        <rFont val="Arial LatArm"/>
        <family val="2"/>
      </rPr>
      <t xml:space="preserve">  Ñ³ëïÇù³óáõó³ÏÁ ¨ </t>
    </r>
    <r>
      <rPr>
        <sz val="14"/>
        <color theme="1"/>
        <rFont val="Arial LatArm"/>
        <family val="2"/>
      </rPr>
      <t>աշխատավարձի չափը  2021թ</t>
    </r>
  </si>
  <si>
    <t>Ռեժիսոր</t>
  </si>
  <si>
    <t>Գրադարանավար</t>
  </si>
  <si>
    <t>Օպերատոր</t>
  </si>
  <si>
    <t>&lt;&lt;Ամալյա Կարապետյանի անվան նախակրթարան» ՀՈԱԿ  -ի հաստիքացուցակը և պաշտոնային դրույքաչափերը 2021թ</t>
  </si>
  <si>
    <t>մեթոդիստ</t>
  </si>
  <si>
    <t>5,6</t>
  </si>
  <si>
    <t>Երաժշտական դաստիարակ</t>
  </si>
  <si>
    <t>0,75</t>
  </si>
  <si>
    <t>Օտար լեզվի մասնագետ</t>
  </si>
  <si>
    <t>Սոցիալական մանկավարժ</t>
  </si>
  <si>
    <t>Ֆիզ. Հրահանգիչ</t>
  </si>
  <si>
    <t>նկարիչ</t>
  </si>
  <si>
    <t>Մաքրուհի</t>
  </si>
  <si>
    <t>27,85</t>
  </si>
  <si>
    <t>ԻՋԵՎԱՆԻ ՎԵՐՆԱՏՈՒՆ ՓԲԸ-ի հաստիքացուցակը և պաշտոնային դրույքաչափերը 2021թ.</t>
  </si>
  <si>
    <t>Մասնագետ-իրավաբան</t>
  </si>
  <si>
    <t>11,5</t>
  </si>
  <si>
    <t xml:space="preserve">     ԻՋԵՎԱՆԻ ԱՐՎԵՍՏԻ ԴՊՐՈՑ ՀՈԱԿ-ի  հաստիքացուցակը և պաշտոնային դրույքաչափերը 2021թ</t>
  </si>
  <si>
    <t>Հավելված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</si>
</sst>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2"/>
      <color theme="1"/>
      <name val="Arial LatArm"/>
      <family val="2"/>
    </font>
    <font>
      <sz val="9"/>
      <color theme="1"/>
      <name val="Arial LatArm"/>
      <family val="2"/>
    </font>
    <font>
      <sz val="9"/>
      <color theme="1"/>
      <name val="Sylfaen"/>
      <family val="1"/>
      <charset val="204"/>
    </font>
    <font>
      <sz val="9"/>
      <color theme="1"/>
      <name val="Calibri"/>
      <family val="2"/>
      <charset val="204"/>
      <scheme val="minor"/>
    </font>
    <font>
      <b/>
      <u/>
      <sz val="10"/>
      <color rgb="FF000000"/>
      <name val="Sylfaen"/>
      <family val="1"/>
      <charset val="204"/>
    </font>
    <font>
      <b/>
      <u/>
      <sz val="10"/>
      <color rgb="FF000000"/>
      <name val="Arial LatArm"/>
      <family val="2"/>
    </font>
    <font>
      <sz val="10"/>
      <color rgb="FF000000"/>
      <name val="Sylfaen"/>
      <family val="1"/>
      <charset val="204"/>
    </font>
    <font>
      <sz val="10"/>
      <color rgb="FF000000"/>
      <name val="Arial LatArm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sz val="11"/>
      <color theme="1"/>
      <name val="Arial Armenian"/>
      <family val="2"/>
    </font>
    <font>
      <sz val="10"/>
      <color theme="1"/>
      <name val="Arial LatArm"/>
      <family val="2"/>
    </font>
    <font>
      <sz val="11"/>
      <color theme="1"/>
      <name val="Calibri"/>
      <family val="2"/>
      <charset val="204"/>
      <scheme val="minor"/>
    </font>
    <font>
      <b/>
      <u/>
      <sz val="11"/>
      <color rgb="FF000000"/>
      <name val="Sylfaen"/>
      <family val="1"/>
      <charset val="204"/>
    </font>
    <font>
      <b/>
      <u/>
      <sz val="11"/>
      <color rgb="FF000000"/>
      <name val="Arial LatArm"/>
      <family val="2"/>
    </font>
    <font>
      <sz val="11"/>
      <color rgb="FF000000"/>
      <name val="Sylfaen"/>
      <family val="1"/>
      <charset val="204"/>
    </font>
    <font>
      <sz val="11"/>
      <color rgb="FF000000"/>
      <name val="Arial LatArm"/>
      <family val="2"/>
    </font>
    <font>
      <b/>
      <sz val="9"/>
      <color theme="1"/>
      <name val="GHEA Grapalat"/>
      <family val="3"/>
    </font>
    <font>
      <sz val="9"/>
      <color theme="1"/>
      <name val="Calibri"/>
      <family val="2"/>
      <scheme val="minor"/>
    </font>
    <font>
      <b/>
      <sz val="11"/>
      <color theme="1"/>
      <name val="GHEA Grapalat"/>
      <family val="3"/>
    </font>
    <font>
      <sz val="12"/>
      <color rgb="FF000000"/>
      <name val="Arial LatArm"/>
      <family val="2"/>
    </font>
    <font>
      <sz val="12"/>
      <color rgb="FF000000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amian Outline"/>
    </font>
    <font>
      <sz val="12"/>
      <color theme="1"/>
      <name val="Arial LatArm"/>
      <family val="2"/>
    </font>
    <font>
      <b/>
      <u/>
      <sz val="11"/>
      <color theme="1"/>
      <name val="Sylfaen"/>
      <family val="1"/>
      <charset val="204"/>
    </font>
    <font>
      <b/>
      <u/>
      <sz val="11"/>
      <color theme="1"/>
      <name val="Arial LatArm"/>
      <family val="2"/>
    </font>
    <font>
      <sz val="12"/>
      <color theme="1"/>
      <name val="Sylfaen"/>
      <family val="1"/>
      <charset val="204"/>
    </font>
    <font>
      <sz val="8"/>
      <color theme="1"/>
      <name val="Arial LatArm"/>
      <family val="2"/>
    </font>
    <font>
      <sz val="8"/>
      <color theme="1"/>
      <name val="Sylfae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b/>
      <sz val="12"/>
      <color theme="1"/>
      <name val="Arial Armenian"/>
      <family val="2"/>
    </font>
    <font>
      <b/>
      <sz val="9"/>
      <color theme="1"/>
      <name val="Arial Armenian"/>
      <family val="2"/>
    </font>
    <font>
      <sz val="9"/>
      <color theme="1"/>
      <name val="Arial Armenian"/>
      <family val="2"/>
    </font>
    <font>
      <sz val="12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GHEA Grapalat"/>
      <family val="3"/>
    </font>
    <font>
      <sz val="10"/>
      <color theme="1"/>
      <name val="Calibri"/>
      <family val="2"/>
      <scheme val="minor"/>
    </font>
    <font>
      <sz val="14"/>
      <color theme="1"/>
      <name val="Arial LatArm"/>
      <family val="2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12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6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2" fillId="0" borderId="0" xfId="0" applyFont="1"/>
    <xf numFmtId="0" fontId="21" fillId="0" borderId="4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27" fillId="0" borderId="0" xfId="0" applyFont="1"/>
    <xf numFmtId="0" fontId="27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" fontId="0" fillId="0" borderId="0" xfId="0" applyNumberFormat="1" applyAlignment="1">
      <alignment horizontal="center" vertical="center"/>
    </xf>
    <xf numFmtId="0" fontId="32" fillId="0" borderId="8" xfId="0" applyFont="1" applyBorder="1" applyAlignment="1">
      <alignment horizontal="center" vertical="center" wrapText="1"/>
    </xf>
    <xf numFmtId="1" fontId="33" fillId="0" borderId="8" xfId="0" applyNumberFormat="1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14" fillId="0" borderId="0" xfId="0" applyFont="1"/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 wrapText="1"/>
    </xf>
    <xf numFmtId="0" fontId="37" fillId="3" borderId="8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vertical="center"/>
    </xf>
    <xf numFmtId="0" fontId="39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center" vertical="top" wrapText="1"/>
    </xf>
    <xf numFmtId="3" fontId="14" fillId="0" borderId="8" xfId="0" applyNumberFormat="1" applyFont="1" applyBorder="1" applyAlignment="1">
      <alignment horizontal="center" vertical="top" wrapText="1"/>
    </xf>
    <xf numFmtId="0" fontId="14" fillId="2" borderId="0" xfId="0" applyFont="1" applyFill="1" applyBorder="1"/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3" fontId="14" fillId="0" borderId="8" xfId="0" applyNumberFormat="1" applyFont="1" applyBorder="1" applyAlignment="1">
      <alignment horizontal="center"/>
    </xf>
    <xf numFmtId="0" fontId="14" fillId="0" borderId="8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center"/>
    </xf>
    <xf numFmtId="3" fontId="0" fillId="2" borderId="0" xfId="0" applyNumberFormat="1" applyFill="1" applyBorder="1" applyAlignment="1">
      <alignment vertical="center"/>
    </xf>
    <xf numFmtId="0" fontId="40" fillId="3" borderId="8" xfId="0" applyFont="1" applyFill="1" applyBorder="1" applyAlignment="1">
      <alignment horizontal="center" vertical="center"/>
    </xf>
    <xf numFmtId="0" fontId="40" fillId="3" borderId="8" xfId="0" applyFont="1" applyFill="1" applyBorder="1" applyAlignment="1">
      <alignment horizontal="left" vertical="center"/>
    </xf>
    <xf numFmtId="3" fontId="40" fillId="3" borderId="8" xfId="0" applyNumberFormat="1" applyFont="1" applyFill="1" applyBorder="1" applyAlignment="1">
      <alignment horizontal="center" vertical="center"/>
    </xf>
    <xf numFmtId="0" fontId="41" fillId="0" borderId="7" xfId="0" applyFont="1" applyBorder="1" applyAlignment="1">
      <alignment horizontal="center" vertical="center" wrapText="1"/>
    </xf>
    <xf numFmtId="0" fontId="42" fillId="0" borderId="0" xfId="0" applyFont="1"/>
    <xf numFmtId="0" fontId="4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8" fillId="0" borderId="0" xfId="0" applyFont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7" fillId="0" borderId="0" xfId="0" applyFont="1"/>
    <xf numFmtId="0" fontId="44" fillId="0" borderId="0" xfId="0" applyFont="1"/>
    <xf numFmtId="0" fontId="45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1" fillId="0" borderId="7" xfId="0" applyFont="1" applyBorder="1" applyAlignment="1">
      <alignment horizontal="left" vertical="center" wrapText="1"/>
    </xf>
    <xf numFmtId="0" fontId="41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23" fillId="0" borderId="5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1" fillId="0" borderId="6" xfId="0" applyFont="1" applyBorder="1" applyAlignment="1">
      <alignment vertical="center" wrapText="1"/>
    </xf>
    <xf numFmtId="0" fontId="41" fillId="0" borderId="3" xfId="0" applyFont="1" applyBorder="1" applyAlignment="1">
      <alignment vertical="center" wrapText="1"/>
    </xf>
    <xf numFmtId="0" fontId="41" fillId="0" borderId="6" xfId="0" applyFont="1" applyBorder="1" applyAlignment="1">
      <alignment horizontal="left" vertical="center" wrapText="1"/>
    </xf>
    <xf numFmtId="0" fontId="41" fillId="0" borderId="3" xfId="0" applyFont="1" applyBorder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1" fillId="0" borderId="6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5" fillId="0" borderId="5" xfId="0" applyFont="1" applyBorder="1" applyAlignment="1">
      <alignment horizontal="center" vertical="center" wrapText="1"/>
    </xf>
    <xf numFmtId="0" fontId="44" fillId="0" borderId="0" xfId="0" applyFont="1" applyAlignment="1">
      <alignment horizontal="center" wrapText="1"/>
    </xf>
    <xf numFmtId="0" fontId="23" fillId="0" borderId="6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115" zoomScaleNormal="115" workbookViewId="0">
      <selection activeCell="D6" sqref="D6"/>
    </sheetView>
  </sheetViews>
  <sheetFormatPr defaultRowHeight="15" x14ac:dyDescent="0.25"/>
  <cols>
    <col min="1" max="1" width="5.140625" style="6" customWidth="1"/>
    <col min="2" max="2" width="25.85546875" customWidth="1"/>
    <col min="3" max="3" width="11.28515625" customWidth="1"/>
    <col min="4" max="4" width="14.85546875" customWidth="1"/>
    <col min="5" max="5" width="11.140625" customWidth="1"/>
    <col min="6" max="6" width="13.28515625" customWidth="1"/>
    <col min="8" max="8" width="9.42578125" bestFit="1" customWidth="1"/>
  </cols>
  <sheetData>
    <row r="1" spans="1:10" x14ac:dyDescent="0.25">
      <c r="A1"/>
    </row>
    <row r="2" spans="1:10" ht="15.75" x14ac:dyDescent="0.3">
      <c r="A2" s="15" t="s">
        <v>29</v>
      </c>
      <c r="B2" s="16"/>
      <c r="C2" s="16"/>
      <c r="D2" s="16"/>
      <c r="E2" s="16"/>
      <c r="F2" s="17"/>
      <c r="G2" s="16"/>
      <c r="H2" s="16"/>
      <c r="I2" s="16"/>
      <c r="J2" s="16"/>
    </row>
    <row r="3" spans="1:10" ht="15.75" thickBot="1" x14ac:dyDescent="0.3">
      <c r="A3" s="14"/>
    </row>
    <row r="4" spans="1:10" s="7" customFormat="1" ht="38.25" thickBot="1" x14ac:dyDescent="0.3">
      <c r="A4" s="1" t="s">
        <v>0</v>
      </c>
      <c r="B4" s="9" t="s">
        <v>1</v>
      </c>
      <c r="C4" s="2" t="s">
        <v>2</v>
      </c>
      <c r="D4" s="2" t="s">
        <v>15</v>
      </c>
      <c r="E4" s="2" t="s">
        <v>16</v>
      </c>
      <c r="F4" s="3" t="s">
        <v>17</v>
      </c>
    </row>
    <row r="5" spans="1:10" s="6" customFormat="1" ht="15.75" thickBot="1" x14ac:dyDescent="0.3">
      <c r="A5" s="12">
        <v>1</v>
      </c>
      <c r="B5" s="10" t="s">
        <v>3</v>
      </c>
      <c r="C5" s="4">
        <v>1</v>
      </c>
      <c r="D5" s="4">
        <v>105000</v>
      </c>
      <c r="E5" s="4"/>
      <c r="F5" s="4">
        <f>D5*C5+E5</f>
        <v>105000</v>
      </c>
    </row>
    <row r="6" spans="1:10" s="6" customFormat="1" ht="15.75" thickBot="1" x14ac:dyDescent="0.3">
      <c r="A6" s="12">
        <v>2</v>
      </c>
      <c r="B6" s="10" t="s">
        <v>7</v>
      </c>
      <c r="C6" s="4">
        <v>1</v>
      </c>
      <c r="D6" s="4">
        <v>89610</v>
      </c>
      <c r="E6" s="4">
        <v>3007</v>
      </c>
      <c r="F6" s="4">
        <f t="shared" ref="F6:F19" si="0">D6*C6+E6</f>
        <v>92617</v>
      </c>
    </row>
    <row r="7" spans="1:10" s="6" customFormat="1" ht="15.75" thickBot="1" x14ac:dyDescent="0.3">
      <c r="A7" s="12">
        <v>3</v>
      </c>
      <c r="B7" s="10" t="s">
        <v>19</v>
      </c>
      <c r="C7" s="4">
        <v>1</v>
      </c>
      <c r="D7" s="4">
        <v>89610</v>
      </c>
      <c r="E7" s="4">
        <v>3007</v>
      </c>
      <c r="F7" s="4">
        <f t="shared" si="0"/>
        <v>92617</v>
      </c>
    </row>
    <row r="8" spans="1:10" s="6" customFormat="1" ht="15.75" thickBot="1" x14ac:dyDescent="0.3">
      <c r="A8" s="12">
        <v>4</v>
      </c>
      <c r="B8" s="10" t="s">
        <v>20</v>
      </c>
      <c r="C8" s="13">
        <v>5.6</v>
      </c>
      <c r="D8" s="4">
        <v>89610</v>
      </c>
      <c r="E8" s="4"/>
      <c r="F8" s="4">
        <v>501816</v>
      </c>
    </row>
    <row r="9" spans="1:10" s="6" customFormat="1" ht="15.75" thickBot="1" x14ac:dyDescent="0.3">
      <c r="A9" s="12">
        <v>5</v>
      </c>
      <c r="B9" s="10" t="s">
        <v>18</v>
      </c>
      <c r="C9" s="4">
        <v>2</v>
      </c>
      <c r="D9" s="4">
        <v>89610</v>
      </c>
      <c r="E9" s="4">
        <v>3007</v>
      </c>
      <c r="F9" s="4">
        <v>185234</v>
      </c>
    </row>
    <row r="10" spans="1:10" s="6" customFormat="1" ht="15.75" thickBot="1" x14ac:dyDescent="0.3">
      <c r="A10" s="12">
        <v>6</v>
      </c>
      <c r="B10" s="10" t="s">
        <v>23</v>
      </c>
      <c r="C10" s="4">
        <v>1.5</v>
      </c>
      <c r="D10" s="4">
        <v>89610</v>
      </c>
      <c r="E10" s="4"/>
      <c r="F10" s="4">
        <f t="shared" si="0"/>
        <v>134415</v>
      </c>
    </row>
    <row r="11" spans="1:10" s="6" customFormat="1" ht="15.75" thickBot="1" x14ac:dyDescent="0.3">
      <c r="A11" s="12">
        <v>7</v>
      </c>
      <c r="B11" s="10" t="s">
        <v>8</v>
      </c>
      <c r="C11" s="4">
        <v>1</v>
      </c>
      <c r="D11" s="4">
        <v>89610</v>
      </c>
      <c r="E11" s="4"/>
      <c r="F11" s="4">
        <f t="shared" si="0"/>
        <v>89610</v>
      </c>
    </row>
    <row r="12" spans="1:10" s="6" customFormat="1" ht="15.75" thickBot="1" x14ac:dyDescent="0.3">
      <c r="A12" s="12">
        <v>8</v>
      </c>
      <c r="B12" s="10" t="s">
        <v>12</v>
      </c>
      <c r="C12" s="4">
        <v>1</v>
      </c>
      <c r="D12" s="4">
        <v>89610</v>
      </c>
      <c r="E12" s="4">
        <v>3007</v>
      </c>
      <c r="F12" s="4">
        <f t="shared" si="0"/>
        <v>92617</v>
      </c>
    </row>
    <row r="13" spans="1:10" s="6" customFormat="1" ht="15.75" thickBot="1" x14ac:dyDescent="0.3">
      <c r="A13" s="12">
        <v>9</v>
      </c>
      <c r="B13" s="10" t="s">
        <v>9</v>
      </c>
      <c r="C13" s="4">
        <v>1</v>
      </c>
      <c r="D13" s="4">
        <v>89610</v>
      </c>
      <c r="E13" s="4"/>
      <c r="F13" s="4">
        <f t="shared" si="0"/>
        <v>89610</v>
      </c>
    </row>
    <row r="14" spans="1:10" s="6" customFormat="1" ht="15.75" thickBot="1" x14ac:dyDescent="0.3">
      <c r="A14" s="12">
        <v>10</v>
      </c>
      <c r="B14" s="10" t="s">
        <v>10</v>
      </c>
      <c r="C14" s="4">
        <v>0.5</v>
      </c>
      <c r="D14" s="4">
        <v>89610</v>
      </c>
      <c r="E14" s="4">
        <v>3007</v>
      </c>
      <c r="F14" s="4">
        <v>46308</v>
      </c>
    </row>
    <row r="15" spans="1:10" s="6" customFormat="1" ht="15.75" thickBot="1" x14ac:dyDescent="0.3">
      <c r="A15" s="12">
        <v>11</v>
      </c>
      <c r="B15" s="10" t="s">
        <v>21</v>
      </c>
      <c r="C15" s="4">
        <v>1</v>
      </c>
      <c r="D15" s="4">
        <v>89610</v>
      </c>
      <c r="E15" s="4"/>
      <c r="F15" s="4">
        <f t="shared" si="0"/>
        <v>89610</v>
      </c>
    </row>
    <row r="16" spans="1:10" s="6" customFormat="1" ht="15.75" thickBot="1" x14ac:dyDescent="0.3">
      <c r="A16" s="12">
        <v>12</v>
      </c>
      <c r="B16" s="10" t="s">
        <v>11</v>
      </c>
      <c r="C16" s="4">
        <v>0.5</v>
      </c>
      <c r="D16" s="4">
        <v>89610</v>
      </c>
      <c r="E16" s="4">
        <v>3007</v>
      </c>
      <c r="F16" s="4">
        <v>46308</v>
      </c>
    </row>
    <row r="17" spans="1:6" s="6" customFormat="1" ht="15.75" thickBot="1" x14ac:dyDescent="0.3">
      <c r="A17" s="12">
        <v>13</v>
      </c>
      <c r="B17" s="10" t="s">
        <v>13</v>
      </c>
      <c r="C17" s="4">
        <v>0.5</v>
      </c>
      <c r="D17" s="4">
        <v>89610</v>
      </c>
      <c r="E17" s="4">
        <v>3007</v>
      </c>
      <c r="F17" s="4">
        <v>46308</v>
      </c>
    </row>
    <row r="18" spans="1:6" s="6" customFormat="1" ht="15.75" thickBot="1" x14ac:dyDescent="0.3">
      <c r="A18" s="12">
        <v>14</v>
      </c>
      <c r="B18" s="10" t="s">
        <v>22</v>
      </c>
      <c r="C18" s="4" t="s">
        <v>24</v>
      </c>
      <c r="D18" s="4">
        <v>89610</v>
      </c>
      <c r="E18" s="4"/>
      <c r="F18" s="4">
        <v>44805</v>
      </c>
    </row>
    <row r="19" spans="1:6" s="6" customFormat="1" ht="15.75" thickBot="1" x14ac:dyDescent="0.3">
      <c r="A19" s="12">
        <v>15</v>
      </c>
      <c r="B19" s="10" t="s">
        <v>4</v>
      </c>
      <c r="C19" s="4">
        <v>1</v>
      </c>
      <c r="D19" s="4">
        <v>89610</v>
      </c>
      <c r="E19" s="4"/>
      <c r="F19" s="4">
        <f t="shared" si="0"/>
        <v>89610</v>
      </c>
    </row>
    <row r="20" spans="1:6" s="6" customFormat="1" ht="15.75" thickBot="1" x14ac:dyDescent="0.3">
      <c r="A20" s="12">
        <v>16</v>
      </c>
      <c r="B20" s="10" t="s">
        <v>14</v>
      </c>
      <c r="C20" s="4">
        <v>0.5</v>
      </c>
      <c r="D20" s="4">
        <v>89610</v>
      </c>
      <c r="E20" s="4"/>
      <c r="F20" s="4">
        <f>D20*C20+E20</f>
        <v>44805</v>
      </c>
    </row>
    <row r="21" spans="1:6" s="6" customFormat="1" ht="15.75" thickBot="1" x14ac:dyDescent="0.3">
      <c r="A21" s="12">
        <v>17</v>
      </c>
      <c r="B21" s="10" t="s">
        <v>25</v>
      </c>
      <c r="C21" s="4" t="s">
        <v>26</v>
      </c>
      <c r="D21" s="4">
        <v>89610</v>
      </c>
      <c r="E21" s="4">
        <v>3007</v>
      </c>
      <c r="F21" s="4">
        <v>103731</v>
      </c>
    </row>
    <row r="22" spans="1:6" s="6" customFormat="1" ht="15.75" thickBot="1" x14ac:dyDescent="0.3">
      <c r="A22" s="12">
        <v>18</v>
      </c>
      <c r="B22" s="10" t="s">
        <v>18</v>
      </c>
      <c r="C22" s="4">
        <v>4</v>
      </c>
      <c r="D22" s="4">
        <v>89610</v>
      </c>
      <c r="E22" s="4"/>
      <c r="F22" s="4">
        <v>358440</v>
      </c>
    </row>
    <row r="23" spans="1:6" s="6" customFormat="1" ht="15.75" thickBot="1" x14ac:dyDescent="0.3">
      <c r="A23" s="12">
        <v>19</v>
      </c>
      <c r="B23" s="10" t="s">
        <v>27</v>
      </c>
      <c r="C23" s="4">
        <v>1</v>
      </c>
      <c r="D23" s="4">
        <v>89610</v>
      </c>
      <c r="E23" s="4"/>
      <c r="F23" s="4">
        <v>89610</v>
      </c>
    </row>
    <row r="24" spans="1:6" s="6" customFormat="1" ht="18.75" thickBot="1" x14ac:dyDescent="0.3">
      <c r="A24" s="12"/>
      <c r="B24" s="11" t="s">
        <v>5</v>
      </c>
      <c r="C24" s="5" t="s">
        <v>28</v>
      </c>
      <c r="D24" s="5" t="s">
        <v>6</v>
      </c>
      <c r="E24" s="5" t="s">
        <v>6</v>
      </c>
      <c r="F24" s="5">
        <v>2343071</v>
      </c>
    </row>
    <row r="25" spans="1:6" s="6" customFormat="1" x14ac:dyDescent="0.25">
      <c r="B25" s="8"/>
    </row>
    <row r="27" spans="1:6" x14ac:dyDescent="0.25">
      <c r="A27"/>
    </row>
  </sheetData>
  <pageMargins left="0.43307086614173229" right="0.19685039370078741" top="0.35433070866141736" bottom="0.31496062992125984" header="0.31496062992125984" footer="0.19685039370078741"/>
  <pageSetup paperSize="9" scale="95" fitToHeight="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tabSelected="1" zoomScale="115" zoomScaleNormal="115" workbookViewId="0">
      <selection activeCell="E1" sqref="E1"/>
    </sheetView>
  </sheetViews>
  <sheetFormatPr defaultRowHeight="15" x14ac:dyDescent="0.25"/>
  <cols>
    <col min="1" max="1" width="5.140625" style="6" customWidth="1"/>
    <col min="2" max="2" width="29.5703125" customWidth="1"/>
    <col min="3" max="3" width="11.28515625" customWidth="1"/>
    <col min="4" max="4" width="14.85546875" customWidth="1"/>
    <col min="5" max="5" width="11.140625" customWidth="1"/>
    <col min="6" max="6" width="13.28515625" customWidth="1"/>
    <col min="8" max="8" width="9.42578125" bestFit="1" customWidth="1"/>
  </cols>
  <sheetData>
    <row r="1" spans="1:10" x14ac:dyDescent="0.25">
      <c r="E1" t="s">
        <v>175</v>
      </c>
    </row>
    <row r="2" spans="1:10" ht="25.5" customHeight="1" x14ac:dyDescent="0.3">
      <c r="A2" s="15" t="s">
        <v>29</v>
      </c>
      <c r="B2" s="16"/>
      <c r="C2" s="16"/>
      <c r="D2" s="16"/>
      <c r="E2" s="16"/>
      <c r="F2" s="17"/>
      <c r="G2" s="16"/>
      <c r="H2" s="16"/>
      <c r="I2" s="16"/>
      <c r="J2" s="16"/>
    </row>
    <row r="3" spans="1:10" ht="6" customHeight="1" thickBot="1" x14ac:dyDescent="0.3">
      <c r="A3" s="14"/>
    </row>
    <row r="4" spans="1:10" s="7" customFormat="1" ht="38.25" thickBot="1" x14ac:dyDescent="0.3">
      <c r="A4" s="1" t="s">
        <v>0</v>
      </c>
      <c r="B4" s="9" t="s">
        <v>1</v>
      </c>
      <c r="C4" s="2" t="s">
        <v>2</v>
      </c>
      <c r="D4" s="2" t="s">
        <v>15</v>
      </c>
      <c r="E4" s="2" t="s">
        <v>16</v>
      </c>
      <c r="F4" s="3" t="s">
        <v>17</v>
      </c>
    </row>
    <row r="5" spans="1:10" s="6" customFormat="1" ht="15.75" thickBot="1" x14ac:dyDescent="0.3">
      <c r="A5" s="12">
        <v>1</v>
      </c>
      <c r="B5" s="10" t="s">
        <v>3</v>
      </c>
      <c r="C5" s="4">
        <v>1</v>
      </c>
      <c r="D5" s="4">
        <v>107700</v>
      </c>
      <c r="E5" s="4"/>
      <c r="F5" s="4">
        <v>107700</v>
      </c>
    </row>
    <row r="6" spans="1:10" s="6" customFormat="1" ht="15.75" thickBot="1" x14ac:dyDescent="0.3">
      <c r="A6" s="12">
        <v>2</v>
      </c>
      <c r="B6" s="10" t="s">
        <v>7</v>
      </c>
      <c r="C6" s="4">
        <v>1</v>
      </c>
      <c r="D6" s="4">
        <v>89102</v>
      </c>
      <c r="E6" s="4">
        <v>4187</v>
      </c>
      <c r="F6" s="4">
        <f t="shared" ref="F6:F19" si="0">D6*C6+E6</f>
        <v>93289</v>
      </c>
    </row>
    <row r="7" spans="1:10" s="6" customFormat="1" ht="15.75" thickBot="1" x14ac:dyDescent="0.3">
      <c r="A7" s="12">
        <v>3</v>
      </c>
      <c r="B7" s="10" t="s">
        <v>19</v>
      </c>
      <c r="C7" s="4">
        <v>1</v>
      </c>
      <c r="D7" s="4">
        <v>89102</v>
      </c>
      <c r="E7" s="4">
        <v>4187</v>
      </c>
      <c r="F7" s="4">
        <f t="shared" si="0"/>
        <v>93289</v>
      </c>
    </row>
    <row r="8" spans="1:10" s="6" customFormat="1" ht="15.75" thickBot="1" x14ac:dyDescent="0.3">
      <c r="A8" s="12">
        <v>4</v>
      </c>
      <c r="B8" s="10" t="s">
        <v>20</v>
      </c>
      <c r="C8" s="13">
        <v>5.6</v>
      </c>
      <c r="D8" s="4">
        <v>89102</v>
      </c>
      <c r="E8" s="4"/>
      <c r="F8" s="4">
        <v>498971</v>
      </c>
    </row>
    <row r="9" spans="1:10" s="6" customFormat="1" ht="15.75" thickBot="1" x14ac:dyDescent="0.3">
      <c r="A9" s="12">
        <v>5</v>
      </c>
      <c r="B9" s="10" t="s">
        <v>18</v>
      </c>
      <c r="C9" s="4">
        <v>2</v>
      </c>
      <c r="D9" s="4">
        <v>89102</v>
      </c>
      <c r="E9" s="4">
        <v>4187</v>
      </c>
      <c r="F9" s="4">
        <v>186578</v>
      </c>
    </row>
    <row r="10" spans="1:10" s="6" customFormat="1" ht="15.75" thickBot="1" x14ac:dyDescent="0.3">
      <c r="A10" s="12">
        <v>6</v>
      </c>
      <c r="B10" s="10" t="s">
        <v>23</v>
      </c>
      <c r="C10" s="4">
        <v>1.5</v>
      </c>
      <c r="D10" s="4">
        <v>89102</v>
      </c>
      <c r="E10" s="4"/>
      <c r="F10" s="4">
        <v>135280</v>
      </c>
    </row>
    <row r="11" spans="1:10" s="6" customFormat="1" ht="15.75" thickBot="1" x14ac:dyDescent="0.3">
      <c r="A11" s="12">
        <v>7</v>
      </c>
      <c r="B11" s="10" t="s">
        <v>8</v>
      </c>
      <c r="C11" s="4">
        <v>1</v>
      </c>
      <c r="D11" s="4">
        <v>89102</v>
      </c>
      <c r="E11" s="4"/>
      <c r="F11" s="4">
        <f t="shared" si="0"/>
        <v>89102</v>
      </c>
    </row>
    <row r="12" spans="1:10" s="6" customFormat="1" ht="15.75" thickBot="1" x14ac:dyDescent="0.3">
      <c r="A12" s="12">
        <v>8</v>
      </c>
      <c r="B12" s="10" t="s">
        <v>12</v>
      </c>
      <c r="C12" s="4">
        <v>1</v>
      </c>
      <c r="D12" s="4">
        <v>89102</v>
      </c>
      <c r="E12" s="4">
        <v>4187</v>
      </c>
      <c r="F12" s="4">
        <f t="shared" si="0"/>
        <v>93289</v>
      </c>
    </row>
    <row r="13" spans="1:10" s="6" customFormat="1" ht="15.75" thickBot="1" x14ac:dyDescent="0.3">
      <c r="A13" s="12">
        <v>9</v>
      </c>
      <c r="B13" s="10" t="s">
        <v>9</v>
      </c>
      <c r="C13" s="4">
        <v>1</v>
      </c>
      <c r="D13" s="4">
        <v>89102</v>
      </c>
      <c r="E13" s="4"/>
      <c r="F13" s="4">
        <f t="shared" si="0"/>
        <v>89102</v>
      </c>
    </row>
    <row r="14" spans="1:10" s="6" customFormat="1" ht="15.75" thickBot="1" x14ac:dyDescent="0.3">
      <c r="A14" s="12">
        <v>10</v>
      </c>
      <c r="B14" s="10" t="s">
        <v>10</v>
      </c>
      <c r="C14" s="4">
        <v>0.5</v>
      </c>
      <c r="D14" s="4">
        <v>89102</v>
      </c>
      <c r="E14" s="4">
        <v>4187</v>
      </c>
      <c r="F14" s="4">
        <v>46644</v>
      </c>
    </row>
    <row r="15" spans="1:10" s="6" customFormat="1" ht="15.75" thickBot="1" x14ac:dyDescent="0.3">
      <c r="A15" s="12">
        <v>11</v>
      </c>
      <c r="B15" s="10" t="s">
        <v>21</v>
      </c>
      <c r="C15" s="4">
        <v>1</v>
      </c>
      <c r="D15" s="4">
        <v>89102</v>
      </c>
      <c r="E15" s="4"/>
      <c r="F15" s="4">
        <f t="shared" si="0"/>
        <v>89102</v>
      </c>
    </row>
    <row r="16" spans="1:10" s="6" customFormat="1" ht="15.75" thickBot="1" x14ac:dyDescent="0.3">
      <c r="A16" s="12">
        <v>12</v>
      </c>
      <c r="B16" s="10" t="s">
        <v>11</v>
      </c>
      <c r="C16" s="4">
        <v>0.5</v>
      </c>
      <c r="D16" s="4">
        <v>89102</v>
      </c>
      <c r="E16" s="4">
        <v>4187</v>
      </c>
      <c r="F16" s="4">
        <v>46644</v>
      </c>
    </row>
    <row r="17" spans="1:8" s="6" customFormat="1" ht="15.75" thickBot="1" x14ac:dyDescent="0.3">
      <c r="A17" s="12">
        <v>13</v>
      </c>
      <c r="B17" s="10" t="s">
        <v>13</v>
      </c>
      <c r="C17" s="4">
        <v>0.5</v>
      </c>
      <c r="D17" s="4">
        <v>89102</v>
      </c>
      <c r="E17" s="4">
        <v>4187</v>
      </c>
      <c r="F17" s="4">
        <v>46644</v>
      </c>
    </row>
    <row r="18" spans="1:8" s="6" customFormat="1" ht="15.75" thickBot="1" x14ac:dyDescent="0.3">
      <c r="A18" s="12">
        <v>14</v>
      </c>
      <c r="B18" s="10" t="s">
        <v>22</v>
      </c>
      <c r="C18" s="4" t="s">
        <v>24</v>
      </c>
      <c r="D18" s="4">
        <v>89102</v>
      </c>
      <c r="E18" s="4"/>
      <c r="F18" s="4">
        <v>44551</v>
      </c>
    </row>
    <row r="19" spans="1:8" s="6" customFormat="1" ht="15.75" thickBot="1" x14ac:dyDescent="0.3">
      <c r="A19" s="12">
        <v>15</v>
      </c>
      <c r="B19" s="10" t="s">
        <v>4</v>
      </c>
      <c r="C19" s="4">
        <v>1</v>
      </c>
      <c r="D19" s="4">
        <v>89102</v>
      </c>
      <c r="E19" s="4">
        <v>4187</v>
      </c>
      <c r="F19" s="4">
        <f t="shared" si="0"/>
        <v>93289</v>
      </c>
    </row>
    <row r="20" spans="1:8" s="6" customFormat="1" ht="15.75" thickBot="1" x14ac:dyDescent="0.3">
      <c r="A20" s="12">
        <v>16</v>
      </c>
      <c r="B20" s="10" t="s">
        <v>14</v>
      </c>
      <c r="C20" s="4">
        <v>0.5</v>
      </c>
      <c r="D20" s="4">
        <v>89102</v>
      </c>
      <c r="E20" s="4"/>
      <c r="F20" s="4">
        <v>44551</v>
      </c>
    </row>
    <row r="21" spans="1:8" s="6" customFormat="1" ht="15.75" thickBot="1" x14ac:dyDescent="0.3">
      <c r="A21" s="12">
        <v>17</v>
      </c>
      <c r="B21" s="10" t="s">
        <v>25</v>
      </c>
      <c r="C21" s="4" t="s">
        <v>26</v>
      </c>
      <c r="D21" s="4">
        <v>89102</v>
      </c>
      <c r="E21" s="4">
        <v>4187</v>
      </c>
      <c r="F21" s="4">
        <v>106412</v>
      </c>
    </row>
    <row r="22" spans="1:8" s="6" customFormat="1" ht="15.75" thickBot="1" x14ac:dyDescent="0.3">
      <c r="A22" s="12">
        <v>18</v>
      </c>
      <c r="B22" s="10" t="s">
        <v>18</v>
      </c>
      <c r="C22" s="4">
        <v>4</v>
      </c>
      <c r="D22" s="4">
        <v>89102</v>
      </c>
      <c r="E22" s="4"/>
      <c r="F22" s="4">
        <v>356408</v>
      </c>
    </row>
    <row r="23" spans="1:8" s="6" customFormat="1" ht="15.75" thickBot="1" x14ac:dyDescent="0.3">
      <c r="A23" s="12">
        <v>19</v>
      </c>
      <c r="B23" s="10" t="s">
        <v>27</v>
      </c>
      <c r="C23" s="4">
        <v>1</v>
      </c>
      <c r="D23" s="4">
        <v>89102</v>
      </c>
      <c r="E23" s="4">
        <v>4187</v>
      </c>
      <c r="F23" s="4">
        <v>93289</v>
      </c>
    </row>
    <row r="24" spans="1:8" s="6" customFormat="1" ht="14.25" customHeight="1" thickBot="1" x14ac:dyDescent="0.3">
      <c r="A24" s="12"/>
      <c r="B24" s="11" t="s">
        <v>5</v>
      </c>
      <c r="C24" s="5" t="s">
        <v>28</v>
      </c>
      <c r="D24" s="5" t="s">
        <v>6</v>
      </c>
      <c r="E24" s="5" t="s">
        <v>6</v>
      </c>
      <c r="F24" s="5">
        <f>SUM(F5:F23)</f>
        <v>2354134</v>
      </c>
    </row>
    <row r="25" spans="1:8" ht="17.25" customHeight="1" x14ac:dyDescent="0.25">
      <c r="A25"/>
    </row>
    <row r="26" spans="1:8" s="19" customFormat="1" ht="34.5" customHeight="1" thickBot="1" x14ac:dyDescent="0.35">
      <c r="A26" s="128" t="s">
        <v>30</v>
      </c>
      <c r="B26" s="128"/>
      <c r="C26" s="128"/>
      <c r="D26" s="128"/>
      <c r="E26" s="128"/>
      <c r="F26" s="18"/>
      <c r="G26" s="18"/>
      <c r="H26" s="18"/>
    </row>
    <row r="27" spans="1:8" ht="2.25" hidden="1" customHeight="1" x14ac:dyDescent="0.25">
      <c r="A27" s="16"/>
      <c r="B27" s="20"/>
      <c r="C27" s="20"/>
      <c r="D27" s="20"/>
      <c r="E27" s="20"/>
      <c r="F27" s="20"/>
      <c r="G27" s="16"/>
      <c r="H27" s="16"/>
    </row>
    <row r="28" spans="1:8" s="21" customFormat="1" ht="38.25" thickBot="1" x14ac:dyDescent="0.25">
      <c r="A28" s="1" t="s">
        <v>0</v>
      </c>
      <c r="B28" s="2" t="s">
        <v>1</v>
      </c>
      <c r="C28" s="2" t="s">
        <v>2</v>
      </c>
      <c r="D28" s="2" t="s">
        <v>15</v>
      </c>
      <c r="E28" s="2" t="s">
        <v>16</v>
      </c>
      <c r="F28" s="3" t="s">
        <v>31</v>
      </c>
    </row>
    <row r="29" spans="1:8" s="19" customFormat="1" ht="15.75" thickBot="1" x14ac:dyDescent="0.3">
      <c r="A29" s="12">
        <v>1</v>
      </c>
      <c r="B29" s="22" t="s">
        <v>3</v>
      </c>
      <c r="C29" s="4">
        <v>1</v>
      </c>
      <c r="D29" s="4">
        <v>107700</v>
      </c>
      <c r="E29" s="4"/>
      <c r="F29" s="4">
        <v>107700</v>
      </c>
    </row>
    <row r="30" spans="1:8" s="19" customFormat="1" ht="15.75" thickBot="1" x14ac:dyDescent="0.3">
      <c r="A30" s="12">
        <v>2</v>
      </c>
      <c r="B30" s="22" t="s">
        <v>7</v>
      </c>
      <c r="C30" s="4">
        <v>1</v>
      </c>
      <c r="D30" s="4">
        <v>89102</v>
      </c>
      <c r="E30" s="4">
        <v>4187</v>
      </c>
      <c r="F30" s="4">
        <f t="shared" ref="F30:F31" si="1">D30*C30+E30</f>
        <v>93289</v>
      </c>
    </row>
    <row r="31" spans="1:8" s="19" customFormat="1" ht="15.75" thickBot="1" x14ac:dyDescent="0.3">
      <c r="A31" s="12">
        <v>3</v>
      </c>
      <c r="B31" s="22" t="s">
        <v>32</v>
      </c>
      <c r="C31" s="4">
        <v>1</v>
      </c>
      <c r="D31" s="4">
        <v>89102</v>
      </c>
      <c r="E31" s="4">
        <v>4187</v>
      </c>
      <c r="F31" s="4">
        <f t="shared" si="1"/>
        <v>93289</v>
      </c>
    </row>
    <row r="32" spans="1:8" s="19" customFormat="1" ht="15.75" thickBot="1" x14ac:dyDescent="0.3">
      <c r="A32" s="12">
        <v>4</v>
      </c>
      <c r="B32" s="22" t="s">
        <v>20</v>
      </c>
      <c r="C32" s="4">
        <v>5.6</v>
      </c>
      <c r="D32" s="4">
        <v>89102</v>
      </c>
      <c r="E32" s="4">
        <v>5909</v>
      </c>
      <c r="F32" s="4">
        <v>532062</v>
      </c>
    </row>
    <row r="33" spans="1:6" s="19" customFormat="1" ht="12" customHeight="1" thickBot="1" x14ac:dyDescent="0.3">
      <c r="A33" s="12">
        <v>5</v>
      </c>
      <c r="B33" s="22" t="s">
        <v>33</v>
      </c>
      <c r="C33" s="4">
        <v>3</v>
      </c>
      <c r="D33" s="4">
        <v>89102</v>
      </c>
      <c r="E33" s="4"/>
      <c r="F33" s="4">
        <v>267030</v>
      </c>
    </row>
    <row r="34" spans="1:6" s="19" customFormat="1" ht="20.25" customHeight="1" thickBot="1" x14ac:dyDescent="0.3">
      <c r="A34" s="12">
        <v>6</v>
      </c>
      <c r="B34" s="22" t="s">
        <v>23</v>
      </c>
      <c r="C34" s="4">
        <v>1.25</v>
      </c>
      <c r="D34" s="4">
        <v>89102</v>
      </c>
      <c r="E34" s="4"/>
      <c r="F34" s="4">
        <v>113140</v>
      </c>
    </row>
    <row r="35" spans="1:6" s="19" customFormat="1" ht="15.75" thickBot="1" x14ac:dyDescent="0.3">
      <c r="A35" s="12">
        <v>7</v>
      </c>
      <c r="B35" s="22" t="s">
        <v>34</v>
      </c>
      <c r="C35" s="4">
        <v>1</v>
      </c>
      <c r="D35" s="4">
        <v>89102</v>
      </c>
      <c r="E35" s="4"/>
      <c r="F35" s="4">
        <v>89010</v>
      </c>
    </row>
    <row r="36" spans="1:6" s="19" customFormat="1" ht="15.75" thickBot="1" x14ac:dyDescent="0.3">
      <c r="A36" s="12">
        <v>8</v>
      </c>
      <c r="B36" s="22" t="s">
        <v>11</v>
      </c>
      <c r="C36" s="4">
        <v>0.75</v>
      </c>
      <c r="D36" s="4">
        <v>89102</v>
      </c>
      <c r="E36" s="4">
        <v>4187</v>
      </c>
      <c r="F36" s="4">
        <v>69967</v>
      </c>
    </row>
    <row r="37" spans="1:6" s="19" customFormat="1" ht="15.75" thickBot="1" x14ac:dyDescent="0.3">
      <c r="A37" s="12">
        <v>9</v>
      </c>
      <c r="B37" s="22" t="s">
        <v>35</v>
      </c>
      <c r="C37" s="4">
        <v>0.75</v>
      </c>
      <c r="D37" s="4">
        <v>89102</v>
      </c>
      <c r="E37" s="4">
        <v>4187</v>
      </c>
      <c r="F37" s="4">
        <v>69967</v>
      </c>
    </row>
    <row r="38" spans="1:6" s="19" customFormat="1" ht="15.75" thickBot="1" x14ac:dyDescent="0.3">
      <c r="A38" s="12">
        <v>10</v>
      </c>
      <c r="B38" s="22" t="s">
        <v>12</v>
      </c>
      <c r="C38" s="4">
        <v>1</v>
      </c>
      <c r="D38" s="4">
        <v>89102</v>
      </c>
      <c r="E38" s="4"/>
      <c r="F38" s="4">
        <v>89102</v>
      </c>
    </row>
    <row r="39" spans="1:6" s="19" customFormat="1" ht="15.75" thickBot="1" x14ac:dyDescent="0.3">
      <c r="A39" s="12">
        <v>11</v>
      </c>
      <c r="B39" s="22" t="s">
        <v>8</v>
      </c>
      <c r="C39" s="4">
        <v>1</v>
      </c>
      <c r="D39" s="4">
        <v>89102</v>
      </c>
      <c r="E39" s="4"/>
      <c r="F39" s="4">
        <v>89102</v>
      </c>
    </row>
    <row r="40" spans="1:6" s="19" customFormat="1" ht="15.75" thickBot="1" x14ac:dyDescent="0.3">
      <c r="A40" s="12">
        <v>12</v>
      </c>
      <c r="B40" s="22" t="s">
        <v>9</v>
      </c>
      <c r="C40" s="4">
        <v>1</v>
      </c>
      <c r="D40" s="4">
        <v>89102</v>
      </c>
      <c r="E40" s="4"/>
      <c r="F40" s="4">
        <v>89102</v>
      </c>
    </row>
    <row r="41" spans="1:6" s="19" customFormat="1" ht="15.75" thickBot="1" x14ac:dyDescent="0.3">
      <c r="A41" s="12">
        <v>13</v>
      </c>
      <c r="B41" s="22" t="s">
        <v>36</v>
      </c>
      <c r="C41" s="4">
        <v>0.75</v>
      </c>
      <c r="D41" s="4">
        <v>89102</v>
      </c>
      <c r="E41" s="4"/>
      <c r="F41" s="4">
        <v>66826</v>
      </c>
    </row>
    <row r="42" spans="1:6" s="19" customFormat="1" ht="15.75" thickBot="1" x14ac:dyDescent="0.3">
      <c r="A42" s="12">
        <v>14</v>
      </c>
      <c r="B42" s="22" t="s">
        <v>4</v>
      </c>
      <c r="C42" s="4">
        <v>0.75</v>
      </c>
      <c r="D42" s="4">
        <v>89102</v>
      </c>
      <c r="E42" s="4">
        <v>4187</v>
      </c>
      <c r="F42" s="23">
        <v>69967</v>
      </c>
    </row>
    <row r="43" spans="1:6" s="19" customFormat="1" ht="15.75" thickBot="1" x14ac:dyDescent="0.3">
      <c r="A43" s="12">
        <v>15</v>
      </c>
      <c r="B43" s="22" t="s">
        <v>37</v>
      </c>
      <c r="C43" s="4">
        <v>0.75</v>
      </c>
      <c r="D43" s="4">
        <v>89102</v>
      </c>
      <c r="E43" s="4">
        <v>4187</v>
      </c>
      <c r="F43" s="23">
        <v>69967</v>
      </c>
    </row>
    <row r="44" spans="1:6" s="19" customFormat="1" ht="15.75" thickBot="1" x14ac:dyDescent="0.3">
      <c r="A44" s="12">
        <v>16</v>
      </c>
      <c r="B44" s="22" t="s">
        <v>38</v>
      </c>
      <c r="C44" s="4">
        <v>1</v>
      </c>
      <c r="D44" s="4">
        <v>89102</v>
      </c>
      <c r="E44" s="4"/>
      <c r="F44" s="4">
        <v>89102</v>
      </c>
    </row>
    <row r="45" spans="1:6" s="19" customFormat="1" ht="15.75" thickBot="1" x14ac:dyDescent="0.3">
      <c r="A45" s="24">
        <v>17</v>
      </c>
      <c r="B45" s="25" t="s">
        <v>13</v>
      </c>
      <c r="C45" s="4">
        <v>0.75</v>
      </c>
      <c r="D45" s="4">
        <v>89102</v>
      </c>
      <c r="E45" s="23"/>
      <c r="F45" s="4">
        <v>66826</v>
      </c>
    </row>
    <row r="46" spans="1:6" s="19" customFormat="1" ht="15.75" thickBot="1" x14ac:dyDescent="0.3">
      <c r="A46" s="12">
        <v>18</v>
      </c>
      <c r="B46" s="22" t="s">
        <v>39</v>
      </c>
      <c r="C46" s="4" t="s">
        <v>24</v>
      </c>
      <c r="D46" s="4">
        <v>89102</v>
      </c>
      <c r="E46" s="4"/>
      <c r="F46" s="23">
        <v>44551</v>
      </c>
    </row>
    <row r="47" spans="1:6" s="19" customFormat="1" ht="15.75" thickBot="1" x14ac:dyDescent="0.3">
      <c r="A47" s="12">
        <v>19</v>
      </c>
      <c r="B47" s="22" t="s">
        <v>40</v>
      </c>
      <c r="C47" s="4">
        <v>1</v>
      </c>
      <c r="D47" s="4">
        <v>89102</v>
      </c>
      <c r="E47" s="4"/>
      <c r="F47" s="4">
        <v>89102</v>
      </c>
    </row>
    <row r="48" spans="1:6" s="19" customFormat="1" ht="15.75" thickBot="1" x14ac:dyDescent="0.3">
      <c r="A48" s="12">
        <v>20</v>
      </c>
      <c r="B48" s="22" t="s">
        <v>41</v>
      </c>
      <c r="C48" s="4">
        <v>0.75</v>
      </c>
      <c r="D48" s="4">
        <v>89102</v>
      </c>
      <c r="E48" s="4">
        <v>4187</v>
      </c>
      <c r="F48" s="4">
        <v>69667</v>
      </c>
    </row>
    <row r="49" spans="1:10" s="19" customFormat="1" ht="15.75" thickBot="1" x14ac:dyDescent="0.3">
      <c r="A49" s="12">
        <v>21</v>
      </c>
      <c r="B49" s="22" t="s">
        <v>33</v>
      </c>
      <c r="C49" s="4">
        <v>0.5</v>
      </c>
      <c r="D49" s="4">
        <v>89102</v>
      </c>
      <c r="E49" s="4">
        <v>4187</v>
      </c>
      <c r="F49" s="4">
        <v>46644</v>
      </c>
    </row>
    <row r="50" spans="1:10" s="19" customFormat="1" ht="15.75" thickBot="1" x14ac:dyDescent="0.3">
      <c r="A50" s="12">
        <v>22</v>
      </c>
      <c r="B50" s="22" t="s">
        <v>33</v>
      </c>
      <c r="C50" s="4">
        <v>0.5</v>
      </c>
      <c r="D50" s="4">
        <v>89102</v>
      </c>
      <c r="E50" s="4">
        <v>4187</v>
      </c>
      <c r="F50" s="4">
        <v>46644</v>
      </c>
    </row>
    <row r="51" spans="1:10" s="19" customFormat="1" ht="15.75" thickBot="1" x14ac:dyDescent="0.3">
      <c r="A51" s="12">
        <v>23</v>
      </c>
      <c r="B51" s="22" t="s">
        <v>33</v>
      </c>
      <c r="C51" s="4">
        <v>1</v>
      </c>
      <c r="D51" s="4">
        <v>89102</v>
      </c>
      <c r="E51" s="4">
        <v>4187</v>
      </c>
      <c r="F51" s="4">
        <v>93289</v>
      </c>
    </row>
    <row r="52" spans="1:10" s="19" customFormat="1" ht="15.75" thickBot="1" x14ac:dyDescent="0.3">
      <c r="A52" s="12">
        <v>24</v>
      </c>
      <c r="B52" s="22" t="s">
        <v>14</v>
      </c>
      <c r="C52" s="4">
        <v>0.5</v>
      </c>
      <c r="D52" s="4">
        <v>89102</v>
      </c>
      <c r="E52" s="4"/>
      <c r="F52" s="4">
        <v>44551</v>
      </c>
    </row>
    <row r="53" spans="1:10" s="19" customFormat="1" ht="18.75" thickBot="1" x14ac:dyDescent="0.3">
      <c r="A53" s="12"/>
      <c r="B53" s="26" t="s">
        <v>5</v>
      </c>
      <c r="C53" s="5">
        <v>27.1</v>
      </c>
      <c r="D53" s="5"/>
      <c r="E53" s="5">
        <f>SUM(E29:E52)</f>
        <v>47779</v>
      </c>
      <c r="F53" s="5">
        <f>SUM(F29:F52)</f>
        <v>2499896</v>
      </c>
    </row>
    <row r="56" spans="1:10" s="29" customFormat="1" ht="29.25" customHeight="1" x14ac:dyDescent="0.25">
      <c r="A56" s="125" t="s">
        <v>42</v>
      </c>
      <c r="B56" s="117"/>
      <c r="C56" s="117"/>
      <c r="D56" s="117"/>
      <c r="E56" s="117"/>
      <c r="F56" s="27"/>
      <c r="G56" s="28"/>
      <c r="H56" s="28"/>
      <c r="I56" s="28"/>
      <c r="J56" s="28"/>
    </row>
    <row r="57" spans="1:10" ht="0.75" customHeight="1" thickBot="1" x14ac:dyDescent="0.3">
      <c r="A57" s="30"/>
      <c r="C57" s="30"/>
      <c r="D57" s="30"/>
      <c r="E57" s="30"/>
      <c r="F57" s="30"/>
    </row>
    <row r="58" spans="1:10" s="32" customFormat="1" ht="24.75" customHeight="1" x14ac:dyDescent="0.2">
      <c r="A58" s="126" t="s">
        <v>43</v>
      </c>
      <c r="B58" s="129" t="s">
        <v>44</v>
      </c>
      <c r="C58" s="126" t="s">
        <v>45</v>
      </c>
      <c r="D58" s="126" t="s">
        <v>46</v>
      </c>
      <c r="E58" s="31" t="s">
        <v>47</v>
      </c>
      <c r="F58" s="126" t="s">
        <v>48</v>
      </c>
    </row>
    <row r="59" spans="1:10" s="32" customFormat="1" ht="24.75" customHeight="1" thickBot="1" x14ac:dyDescent="0.25">
      <c r="A59" s="127"/>
      <c r="B59" s="130"/>
      <c r="C59" s="127"/>
      <c r="D59" s="127"/>
      <c r="E59" s="33" t="s">
        <v>49</v>
      </c>
      <c r="F59" s="127"/>
    </row>
    <row r="60" spans="1:10" ht="24.75" customHeight="1" thickBot="1" x14ac:dyDescent="0.3">
      <c r="A60" s="34">
        <v>1</v>
      </c>
      <c r="B60" s="35" t="s">
        <v>3</v>
      </c>
      <c r="C60" s="36">
        <v>1</v>
      </c>
      <c r="D60" s="36">
        <v>107700</v>
      </c>
      <c r="E60" s="36"/>
      <c r="F60" s="36">
        <v>107700</v>
      </c>
    </row>
    <row r="61" spans="1:10" ht="24.75" customHeight="1" thickBot="1" x14ac:dyDescent="0.3">
      <c r="A61" s="34">
        <v>2</v>
      </c>
      <c r="B61" s="35" t="s">
        <v>7</v>
      </c>
      <c r="C61" s="36">
        <v>1</v>
      </c>
      <c r="D61" s="36">
        <v>89102</v>
      </c>
      <c r="E61" s="36">
        <v>4187</v>
      </c>
      <c r="F61" s="36">
        <f>E61+D61</f>
        <v>93289</v>
      </c>
    </row>
    <row r="62" spans="1:10" ht="24.75" customHeight="1" thickBot="1" x14ac:dyDescent="0.3">
      <c r="A62" s="34">
        <v>3</v>
      </c>
      <c r="B62" s="35" t="s">
        <v>32</v>
      </c>
      <c r="C62" s="36">
        <v>1</v>
      </c>
      <c r="D62" s="36">
        <v>89102</v>
      </c>
      <c r="E62" s="36">
        <v>4187</v>
      </c>
      <c r="F62" s="36">
        <f>E62+D62</f>
        <v>93289</v>
      </c>
    </row>
    <row r="63" spans="1:10" ht="24.75" customHeight="1" thickBot="1" x14ac:dyDescent="0.3">
      <c r="A63" s="34">
        <v>4</v>
      </c>
      <c r="B63" s="35" t="s">
        <v>20</v>
      </c>
      <c r="C63" s="36" t="s">
        <v>26</v>
      </c>
      <c r="D63" s="36">
        <v>89102</v>
      </c>
      <c r="E63" s="36"/>
      <c r="F63" s="36">
        <v>99794</v>
      </c>
    </row>
    <row r="64" spans="1:10" ht="24.75" customHeight="1" thickBot="1" x14ac:dyDescent="0.3">
      <c r="A64" s="34">
        <v>5</v>
      </c>
      <c r="B64" s="35" t="s">
        <v>20</v>
      </c>
      <c r="C64" s="36" t="s">
        <v>50</v>
      </c>
      <c r="D64" s="36">
        <v>89102</v>
      </c>
      <c r="E64" s="36">
        <v>5909</v>
      </c>
      <c r="F64" s="36">
        <v>319236</v>
      </c>
    </row>
    <row r="65" spans="1:6" ht="24.75" customHeight="1" thickBot="1" x14ac:dyDescent="0.3">
      <c r="A65" s="34">
        <v>6</v>
      </c>
      <c r="B65" s="35" t="s">
        <v>51</v>
      </c>
      <c r="C65" s="36">
        <v>2</v>
      </c>
      <c r="D65" s="36">
        <v>89102</v>
      </c>
      <c r="E65" s="36"/>
      <c r="F65" s="36">
        <v>178204</v>
      </c>
    </row>
    <row r="66" spans="1:6" ht="24.75" customHeight="1" thickBot="1" x14ac:dyDescent="0.3">
      <c r="A66" s="34">
        <v>7</v>
      </c>
      <c r="B66" s="35" t="s">
        <v>51</v>
      </c>
      <c r="C66" s="36">
        <v>2</v>
      </c>
      <c r="D66" s="36">
        <v>89102</v>
      </c>
      <c r="E66" s="36">
        <v>4187</v>
      </c>
      <c r="F66" s="36">
        <v>186578</v>
      </c>
    </row>
    <row r="67" spans="1:6" ht="24.75" customHeight="1" thickBot="1" x14ac:dyDescent="0.3">
      <c r="A67" s="34">
        <v>8</v>
      </c>
      <c r="B67" s="35" t="s">
        <v>52</v>
      </c>
      <c r="C67" s="36">
        <v>1</v>
      </c>
      <c r="D67" s="36">
        <v>89102</v>
      </c>
      <c r="E67" s="36"/>
      <c r="F67" s="36">
        <f>E67+D67</f>
        <v>89102</v>
      </c>
    </row>
    <row r="68" spans="1:6" ht="24.75" customHeight="1" thickBot="1" x14ac:dyDescent="0.3">
      <c r="A68" s="34">
        <v>9</v>
      </c>
      <c r="B68" s="35" t="s">
        <v>8</v>
      </c>
      <c r="C68" s="36">
        <v>1</v>
      </c>
      <c r="D68" s="36">
        <v>89102</v>
      </c>
      <c r="E68" s="36">
        <v>4187</v>
      </c>
      <c r="F68" s="36">
        <f>E68+D68</f>
        <v>93289</v>
      </c>
    </row>
    <row r="69" spans="1:6" ht="24.75" customHeight="1" thickBot="1" x14ac:dyDescent="0.3">
      <c r="A69" s="34">
        <v>10</v>
      </c>
      <c r="B69" s="35" t="s">
        <v>9</v>
      </c>
      <c r="C69" s="36">
        <v>1</v>
      </c>
      <c r="D69" s="36">
        <v>89102</v>
      </c>
      <c r="E69" s="36"/>
      <c r="F69" s="36">
        <f>E69+D69</f>
        <v>89102</v>
      </c>
    </row>
    <row r="70" spans="1:6" ht="24.75" customHeight="1" thickBot="1" x14ac:dyDescent="0.3">
      <c r="A70" s="34">
        <v>11</v>
      </c>
      <c r="B70" s="35" t="s">
        <v>53</v>
      </c>
      <c r="C70" s="36" t="s">
        <v>24</v>
      </c>
      <c r="D70" s="36">
        <v>89102</v>
      </c>
      <c r="E70" s="36">
        <v>4187</v>
      </c>
      <c r="F70" s="36">
        <v>46644</v>
      </c>
    </row>
    <row r="71" spans="1:6" ht="24.75" customHeight="1" thickBot="1" x14ac:dyDescent="0.3">
      <c r="A71" s="34">
        <v>12</v>
      </c>
      <c r="B71" s="35" t="s">
        <v>12</v>
      </c>
      <c r="C71" s="36">
        <v>1</v>
      </c>
      <c r="D71" s="36">
        <v>89102</v>
      </c>
      <c r="E71" s="36"/>
      <c r="F71" s="36">
        <f t="shared" ref="F71:F82" si="2">E71+D71</f>
        <v>89102</v>
      </c>
    </row>
    <row r="72" spans="1:6" ht="24.75" customHeight="1" thickBot="1" x14ac:dyDescent="0.3">
      <c r="A72" s="34">
        <v>13</v>
      </c>
      <c r="B72" s="35" t="s">
        <v>37</v>
      </c>
      <c r="C72" s="36">
        <v>1</v>
      </c>
      <c r="D72" s="36">
        <v>89102</v>
      </c>
      <c r="E72" s="36">
        <v>4187</v>
      </c>
      <c r="F72" s="36">
        <f t="shared" si="2"/>
        <v>93289</v>
      </c>
    </row>
    <row r="73" spans="1:6" ht="24.75" customHeight="1" thickBot="1" x14ac:dyDescent="0.3">
      <c r="A73" s="34">
        <v>14</v>
      </c>
      <c r="B73" s="35" t="s">
        <v>35</v>
      </c>
      <c r="C73" s="36" t="s">
        <v>24</v>
      </c>
      <c r="D73" s="36">
        <v>89102</v>
      </c>
      <c r="E73" s="36">
        <v>4187</v>
      </c>
      <c r="F73" s="36">
        <v>46644</v>
      </c>
    </row>
    <row r="74" spans="1:6" ht="18.75" customHeight="1" thickBot="1" x14ac:dyDescent="0.3">
      <c r="A74" s="34">
        <v>15</v>
      </c>
      <c r="B74" s="35" t="s">
        <v>54</v>
      </c>
      <c r="C74" s="36">
        <v>1</v>
      </c>
      <c r="D74" s="36">
        <v>89102</v>
      </c>
      <c r="E74" s="36">
        <v>4187</v>
      </c>
      <c r="F74" s="36">
        <f t="shared" si="2"/>
        <v>93289</v>
      </c>
    </row>
    <row r="75" spans="1:6" ht="24.75" customHeight="1" thickBot="1" x14ac:dyDescent="0.3">
      <c r="A75" s="34">
        <v>16</v>
      </c>
      <c r="B75" s="35" t="s">
        <v>4</v>
      </c>
      <c r="C75" s="36">
        <v>1</v>
      </c>
      <c r="D75" s="36">
        <v>89102</v>
      </c>
      <c r="E75" s="36">
        <v>4187</v>
      </c>
      <c r="F75" s="36">
        <f t="shared" si="2"/>
        <v>93289</v>
      </c>
    </row>
    <row r="76" spans="1:6" ht="24.75" customHeight="1" thickBot="1" x14ac:dyDescent="0.3">
      <c r="A76" s="34">
        <v>17</v>
      </c>
      <c r="B76" s="35" t="s">
        <v>14</v>
      </c>
      <c r="C76" s="36" t="s">
        <v>24</v>
      </c>
      <c r="D76" s="36">
        <v>89102</v>
      </c>
      <c r="E76" s="36"/>
      <c r="F76" s="36">
        <v>44551</v>
      </c>
    </row>
    <row r="77" spans="1:6" ht="24.75" customHeight="1" thickBot="1" x14ac:dyDescent="0.3">
      <c r="A77" s="34">
        <v>18</v>
      </c>
      <c r="B77" s="35" t="s">
        <v>11</v>
      </c>
      <c r="C77" s="36" t="s">
        <v>24</v>
      </c>
      <c r="D77" s="36">
        <v>89102</v>
      </c>
      <c r="E77" s="36">
        <v>4187</v>
      </c>
      <c r="F77" s="36">
        <v>46644</v>
      </c>
    </row>
    <row r="78" spans="1:6" ht="24.75" customHeight="1" thickBot="1" x14ac:dyDescent="0.3">
      <c r="A78" s="34">
        <v>19</v>
      </c>
      <c r="B78" s="35" t="s">
        <v>55</v>
      </c>
      <c r="C78" s="36">
        <v>1</v>
      </c>
      <c r="D78" s="36">
        <v>89102</v>
      </c>
      <c r="E78" s="36"/>
      <c r="F78" s="36">
        <v>89102</v>
      </c>
    </row>
    <row r="79" spans="1:6" ht="24.75" customHeight="1" thickBot="1" x14ac:dyDescent="0.3">
      <c r="A79" s="34">
        <v>20</v>
      </c>
      <c r="B79" s="35" t="s">
        <v>56</v>
      </c>
      <c r="C79" s="36" t="s">
        <v>24</v>
      </c>
      <c r="D79" s="36">
        <v>89102</v>
      </c>
      <c r="E79" s="36">
        <v>4187</v>
      </c>
      <c r="F79" s="36">
        <v>46644</v>
      </c>
    </row>
    <row r="80" spans="1:6" ht="24.75" customHeight="1" thickBot="1" x14ac:dyDescent="0.3">
      <c r="A80" s="34">
        <v>21</v>
      </c>
      <c r="B80" s="35" t="s">
        <v>27</v>
      </c>
      <c r="C80" s="36">
        <v>1</v>
      </c>
      <c r="D80" s="36">
        <v>89102</v>
      </c>
      <c r="E80" s="36"/>
      <c r="F80" s="36">
        <v>89102</v>
      </c>
    </row>
    <row r="81" spans="1:6" ht="24.75" customHeight="1" thickBot="1" x14ac:dyDescent="0.3">
      <c r="A81" s="34">
        <v>22</v>
      </c>
      <c r="B81" s="35" t="s">
        <v>57</v>
      </c>
      <c r="C81" s="36">
        <v>1</v>
      </c>
      <c r="D81" s="36">
        <v>89102</v>
      </c>
      <c r="E81" s="36"/>
      <c r="F81" s="36">
        <f t="shared" si="2"/>
        <v>89102</v>
      </c>
    </row>
    <row r="82" spans="1:6" ht="24.75" customHeight="1" thickBot="1" x14ac:dyDescent="0.3">
      <c r="A82" s="34">
        <v>23</v>
      </c>
      <c r="B82" s="35" t="s">
        <v>58</v>
      </c>
      <c r="C82" s="36">
        <v>1</v>
      </c>
      <c r="D82" s="36">
        <v>89102</v>
      </c>
      <c r="E82" s="36"/>
      <c r="F82" s="36">
        <f t="shared" si="2"/>
        <v>89102</v>
      </c>
    </row>
    <row r="83" spans="1:6" ht="24.75" customHeight="1" thickBot="1" x14ac:dyDescent="0.3">
      <c r="A83" s="34"/>
      <c r="B83" s="35" t="s">
        <v>5</v>
      </c>
      <c r="C83" s="36" t="s">
        <v>59</v>
      </c>
      <c r="D83" s="36"/>
      <c r="E83" s="36">
        <f>SUM(E60:E82)</f>
        <v>51966</v>
      </c>
      <c r="F83" s="36">
        <f>SUM(F60:F82)</f>
        <v>2306087</v>
      </c>
    </row>
    <row r="85" spans="1:6" ht="4.5" customHeight="1" x14ac:dyDescent="0.25"/>
    <row r="86" spans="1:6" s="6" customFormat="1" ht="33" customHeight="1" x14ac:dyDescent="0.35">
      <c r="A86" s="125" t="s">
        <v>60</v>
      </c>
      <c r="B86" s="125"/>
      <c r="C86" s="125"/>
      <c r="D86" s="125"/>
      <c r="E86" s="125"/>
      <c r="F86" s="37"/>
    </row>
    <row r="87" spans="1:6" ht="9" customHeight="1" x14ac:dyDescent="0.25"/>
    <row r="88" spans="1:6" s="40" customFormat="1" ht="37.5" x14ac:dyDescent="0.25">
      <c r="A88" s="38" t="s">
        <v>0</v>
      </c>
      <c r="B88" s="38" t="s">
        <v>1</v>
      </c>
      <c r="C88" s="38" t="s">
        <v>2</v>
      </c>
      <c r="D88" s="38" t="s">
        <v>15</v>
      </c>
      <c r="E88" s="38" t="s">
        <v>16</v>
      </c>
      <c r="F88" s="39" t="s">
        <v>17</v>
      </c>
    </row>
    <row r="89" spans="1:6" s="44" customFormat="1" x14ac:dyDescent="0.25">
      <c r="A89" s="41">
        <v>1</v>
      </c>
      <c r="B89" s="42" t="s">
        <v>3</v>
      </c>
      <c r="C89" s="41">
        <v>1</v>
      </c>
      <c r="D89" s="41">
        <v>116090</v>
      </c>
      <c r="E89" s="41"/>
      <c r="F89" s="43">
        <v>116090</v>
      </c>
    </row>
    <row r="90" spans="1:6" s="44" customFormat="1" x14ac:dyDescent="0.25">
      <c r="A90" s="41">
        <v>2</v>
      </c>
      <c r="B90" s="42" t="s">
        <v>32</v>
      </c>
      <c r="C90" s="41">
        <v>1</v>
      </c>
      <c r="D90" s="41">
        <v>93436</v>
      </c>
      <c r="E90" s="41"/>
      <c r="F90" s="43">
        <v>93436</v>
      </c>
    </row>
    <row r="91" spans="1:6" s="44" customFormat="1" x14ac:dyDescent="0.25">
      <c r="A91" s="41">
        <v>3</v>
      </c>
      <c r="B91" s="42" t="s">
        <v>61</v>
      </c>
      <c r="C91" s="41">
        <v>1</v>
      </c>
      <c r="D91" s="41">
        <v>89102</v>
      </c>
      <c r="E91" s="41"/>
      <c r="F91" s="43">
        <v>89102</v>
      </c>
    </row>
    <row r="92" spans="1:6" s="44" customFormat="1" x14ac:dyDescent="0.25">
      <c r="A92" s="41">
        <v>4</v>
      </c>
      <c r="B92" s="42" t="s">
        <v>61</v>
      </c>
      <c r="C92" s="41">
        <v>1</v>
      </c>
      <c r="D92" s="41">
        <v>89102</v>
      </c>
      <c r="E92" s="41">
        <v>4187</v>
      </c>
      <c r="F92" s="43">
        <v>93289</v>
      </c>
    </row>
    <row r="93" spans="1:6" s="44" customFormat="1" x14ac:dyDescent="0.25">
      <c r="A93" s="41">
        <v>5</v>
      </c>
      <c r="B93" s="42" t="s">
        <v>55</v>
      </c>
      <c r="C93" s="41">
        <v>1</v>
      </c>
      <c r="D93" s="41">
        <v>89102</v>
      </c>
      <c r="E93" s="41">
        <v>4187</v>
      </c>
      <c r="F93" s="43">
        <v>93289</v>
      </c>
    </row>
    <row r="94" spans="1:6" s="44" customFormat="1" x14ac:dyDescent="0.25">
      <c r="A94" s="41">
        <v>6</v>
      </c>
      <c r="B94" s="42" t="s">
        <v>62</v>
      </c>
      <c r="C94" s="41" t="s">
        <v>63</v>
      </c>
      <c r="D94" s="41">
        <v>89102</v>
      </c>
      <c r="E94" s="41">
        <v>4187</v>
      </c>
      <c r="F94" s="43">
        <v>139934</v>
      </c>
    </row>
    <row r="95" spans="1:6" s="44" customFormat="1" x14ac:dyDescent="0.25">
      <c r="A95" s="41">
        <v>7</v>
      </c>
      <c r="B95" s="42" t="s">
        <v>62</v>
      </c>
      <c r="C95" s="41" t="s">
        <v>24</v>
      </c>
      <c r="D95" s="41">
        <v>89102</v>
      </c>
      <c r="E95" s="41"/>
      <c r="F95" s="43">
        <v>44551</v>
      </c>
    </row>
    <row r="96" spans="1:6" s="44" customFormat="1" x14ac:dyDescent="0.25">
      <c r="A96" s="41">
        <v>8</v>
      </c>
      <c r="B96" s="42" t="s">
        <v>64</v>
      </c>
      <c r="C96" s="41">
        <v>1</v>
      </c>
      <c r="D96" s="41">
        <v>89102</v>
      </c>
      <c r="E96" s="41"/>
      <c r="F96" s="43">
        <v>89102</v>
      </c>
    </row>
    <row r="97" spans="1:6" s="44" customFormat="1" x14ac:dyDescent="0.25">
      <c r="A97" s="41">
        <v>9</v>
      </c>
      <c r="B97" s="42" t="s">
        <v>64</v>
      </c>
      <c r="C97" s="41" t="s">
        <v>24</v>
      </c>
      <c r="D97" s="41">
        <v>89102</v>
      </c>
      <c r="E97" s="41">
        <v>4187</v>
      </c>
      <c r="F97" s="43">
        <v>46644</v>
      </c>
    </row>
    <row r="98" spans="1:6" s="44" customFormat="1" x14ac:dyDescent="0.25">
      <c r="A98" s="41">
        <v>10</v>
      </c>
      <c r="B98" s="45" t="s">
        <v>65</v>
      </c>
      <c r="C98" s="45" t="s">
        <v>24</v>
      </c>
      <c r="D98" s="41">
        <v>89102</v>
      </c>
      <c r="E98" s="41">
        <v>4187</v>
      </c>
      <c r="F98" s="46">
        <v>46644</v>
      </c>
    </row>
    <row r="99" spans="1:6" s="44" customFormat="1" x14ac:dyDescent="0.25">
      <c r="A99" s="41">
        <v>11</v>
      </c>
      <c r="B99" s="45" t="s">
        <v>66</v>
      </c>
      <c r="C99" s="45">
        <v>1</v>
      </c>
      <c r="D99" s="41">
        <v>89102</v>
      </c>
      <c r="E99" s="41">
        <v>4187</v>
      </c>
      <c r="F99" s="46">
        <v>93289</v>
      </c>
    </row>
    <row r="100" spans="1:6" s="44" customFormat="1" x14ac:dyDescent="0.25">
      <c r="A100" s="41">
        <v>12</v>
      </c>
      <c r="B100" s="45" t="s">
        <v>67</v>
      </c>
      <c r="C100" s="45">
        <v>1</v>
      </c>
      <c r="D100" s="41">
        <v>89102</v>
      </c>
      <c r="E100" s="46"/>
      <c r="F100" s="46">
        <v>89102</v>
      </c>
    </row>
    <row r="101" spans="1:6" s="44" customFormat="1" x14ac:dyDescent="0.25">
      <c r="A101" s="41">
        <v>13</v>
      </c>
      <c r="B101" s="42" t="s">
        <v>68</v>
      </c>
      <c r="C101" s="41" t="s">
        <v>69</v>
      </c>
      <c r="D101" s="41">
        <v>89102</v>
      </c>
      <c r="E101" s="41">
        <v>4187</v>
      </c>
      <c r="F101" s="43">
        <v>186578</v>
      </c>
    </row>
    <row r="102" spans="1:6" s="44" customFormat="1" x14ac:dyDescent="0.25">
      <c r="A102" s="41">
        <v>14</v>
      </c>
      <c r="B102" s="42" t="s">
        <v>68</v>
      </c>
      <c r="C102" s="41" t="s">
        <v>24</v>
      </c>
      <c r="D102" s="41">
        <v>89102</v>
      </c>
      <c r="E102" s="41"/>
      <c r="F102" s="43">
        <v>44551</v>
      </c>
    </row>
    <row r="103" spans="1:6" s="44" customFormat="1" x14ac:dyDescent="0.25">
      <c r="A103" s="47">
        <v>15</v>
      </c>
      <c r="B103" s="42" t="s">
        <v>70</v>
      </c>
      <c r="C103" s="41">
        <v>10.1</v>
      </c>
      <c r="D103" s="41">
        <v>89102</v>
      </c>
      <c r="E103" s="41">
        <v>4187</v>
      </c>
      <c r="F103" s="43">
        <v>942219</v>
      </c>
    </row>
    <row r="104" spans="1:6" s="44" customFormat="1" x14ac:dyDescent="0.25">
      <c r="A104" s="47">
        <v>16</v>
      </c>
      <c r="B104" s="42" t="s">
        <v>70</v>
      </c>
      <c r="C104" s="41">
        <v>10.199999999999999</v>
      </c>
      <c r="D104" s="41">
        <v>89102</v>
      </c>
      <c r="E104" s="41"/>
      <c r="F104" s="43">
        <v>908840</v>
      </c>
    </row>
    <row r="105" spans="1:6" s="44" customFormat="1" x14ac:dyDescent="0.25">
      <c r="A105" s="41">
        <v>17</v>
      </c>
      <c r="B105" s="42" t="s">
        <v>14</v>
      </c>
      <c r="C105" s="41" t="s">
        <v>24</v>
      </c>
      <c r="D105" s="41">
        <v>89102</v>
      </c>
      <c r="E105" s="41"/>
      <c r="F105" s="43">
        <v>44551</v>
      </c>
    </row>
    <row r="106" spans="1:6" s="44" customFormat="1" x14ac:dyDescent="0.25">
      <c r="A106" s="41">
        <v>18</v>
      </c>
      <c r="B106" s="42" t="s">
        <v>27</v>
      </c>
      <c r="C106" s="41">
        <v>1</v>
      </c>
      <c r="D106" s="41">
        <v>89102</v>
      </c>
      <c r="E106" s="41"/>
      <c r="F106" s="43">
        <v>89102</v>
      </c>
    </row>
    <row r="107" spans="1:6" s="44" customFormat="1" x14ac:dyDescent="0.25">
      <c r="A107" s="41">
        <v>19</v>
      </c>
      <c r="B107" s="42" t="s">
        <v>71</v>
      </c>
      <c r="C107" s="41" t="s">
        <v>24</v>
      </c>
      <c r="D107" s="41">
        <v>89102</v>
      </c>
      <c r="E107" s="41"/>
      <c r="F107" s="43">
        <v>44551</v>
      </c>
    </row>
    <row r="108" spans="1:6" s="44" customFormat="1" ht="30" customHeight="1" x14ac:dyDescent="0.25">
      <c r="A108" s="41">
        <v>20</v>
      </c>
      <c r="B108" s="42" t="s">
        <v>72</v>
      </c>
      <c r="C108" s="41" t="s">
        <v>24</v>
      </c>
      <c r="D108" s="41">
        <v>89102</v>
      </c>
      <c r="E108" s="41"/>
      <c r="F108" s="43">
        <v>44551</v>
      </c>
    </row>
    <row r="109" spans="1:6" s="44" customFormat="1" x14ac:dyDescent="0.25">
      <c r="A109" s="41">
        <v>21</v>
      </c>
      <c r="B109" s="42" t="s">
        <v>12</v>
      </c>
      <c r="C109" s="41" t="s">
        <v>24</v>
      </c>
      <c r="D109" s="41">
        <v>89102</v>
      </c>
      <c r="E109" s="41">
        <v>4187</v>
      </c>
      <c r="F109" s="43">
        <v>46644</v>
      </c>
    </row>
    <row r="110" spans="1:6" s="44" customFormat="1" x14ac:dyDescent="0.25">
      <c r="A110" s="41">
        <v>22</v>
      </c>
      <c r="B110" s="42" t="s">
        <v>73</v>
      </c>
      <c r="C110" s="41" t="s">
        <v>24</v>
      </c>
      <c r="D110" s="41">
        <v>89102</v>
      </c>
      <c r="E110" s="41">
        <v>4187</v>
      </c>
      <c r="F110" s="45">
        <v>46644</v>
      </c>
    </row>
    <row r="111" spans="1:6" s="44" customFormat="1" ht="18" x14ac:dyDescent="0.25">
      <c r="A111" s="41"/>
      <c r="B111" s="48" t="s">
        <v>5</v>
      </c>
      <c r="C111" s="49">
        <v>37.299999999999997</v>
      </c>
      <c r="D111" s="41"/>
      <c r="E111" s="50"/>
      <c r="F111" s="51">
        <f>SUM(F89:F110)</f>
        <v>3432703</v>
      </c>
    </row>
    <row r="113" spans="1:6" ht="30" customHeight="1" x14ac:dyDescent="0.25">
      <c r="A113"/>
      <c r="B113" s="116" t="s">
        <v>174</v>
      </c>
      <c r="C113" s="117"/>
      <c r="D113" s="117"/>
      <c r="E113" s="117"/>
    </row>
    <row r="114" spans="1:6" ht="9.75" customHeight="1" x14ac:dyDescent="0.25"/>
    <row r="115" spans="1:6" s="52" customFormat="1" ht="37.5" x14ac:dyDescent="0.3">
      <c r="A115" s="53"/>
      <c r="B115" s="38" t="s">
        <v>1</v>
      </c>
      <c r="C115" s="38" t="s">
        <v>2</v>
      </c>
      <c r="D115" s="38" t="s">
        <v>15</v>
      </c>
      <c r="E115" s="38" t="s">
        <v>16</v>
      </c>
      <c r="F115" s="39" t="s">
        <v>17</v>
      </c>
    </row>
    <row r="116" spans="1:6" x14ac:dyDescent="0.25">
      <c r="A116" s="54">
        <v>1</v>
      </c>
      <c r="B116" s="55" t="s">
        <v>74</v>
      </c>
      <c r="C116" s="55">
        <v>1</v>
      </c>
      <c r="D116" s="55">
        <v>116090</v>
      </c>
      <c r="E116" s="55"/>
      <c r="F116" s="55">
        <v>116090</v>
      </c>
    </row>
    <row r="117" spans="1:6" x14ac:dyDescent="0.25">
      <c r="A117" s="54"/>
      <c r="B117" s="55" t="s">
        <v>75</v>
      </c>
      <c r="C117" s="55">
        <v>0.5</v>
      </c>
      <c r="D117" s="55">
        <v>89102</v>
      </c>
      <c r="E117" s="55"/>
      <c r="F117" s="55">
        <v>44551</v>
      </c>
    </row>
    <row r="118" spans="1:6" x14ac:dyDescent="0.25">
      <c r="A118" s="54">
        <v>2</v>
      </c>
      <c r="B118" s="55" t="s">
        <v>76</v>
      </c>
      <c r="C118" s="55" t="s">
        <v>24</v>
      </c>
      <c r="D118" s="55">
        <v>89102</v>
      </c>
      <c r="E118" s="55"/>
      <c r="F118" s="55">
        <v>44551</v>
      </c>
    </row>
    <row r="119" spans="1:6" x14ac:dyDescent="0.25">
      <c r="A119" s="54"/>
      <c r="B119" s="55" t="s">
        <v>77</v>
      </c>
      <c r="C119" s="55">
        <v>1.33</v>
      </c>
      <c r="D119" s="55">
        <v>89102</v>
      </c>
      <c r="E119" s="55"/>
      <c r="F119" s="55">
        <v>118505</v>
      </c>
    </row>
    <row r="120" spans="1:6" x14ac:dyDescent="0.25">
      <c r="A120" s="54">
        <v>3</v>
      </c>
      <c r="B120" s="55" t="s">
        <v>78</v>
      </c>
      <c r="C120" s="55">
        <v>2.2799999999999998</v>
      </c>
      <c r="D120" s="55">
        <v>89102</v>
      </c>
      <c r="E120" s="55"/>
      <c r="F120" s="55">
        <v>203152</v>
      </c>
    </row>
    <row r="121" spans="1:6" x14ac:dyDescent="0.25">
      <c r="A121" s="54">
        <v>4</v>
      </c>
      <c r="B121" s="55" t="s">
        <v>40</v>
      </c>
      <c r="C121" s="55">
        <v>1</v>
      </c>
      <c r="D121" s="55">
        <v>89102</v>
      </c>
      <c r="E121" s="55">
        <v>4187</v>
      </c>
      <c r="F121" s="55">
        <v>93289</v>
      </c>
    </row>
    <row r="122" spans="1:6" x14ac:dyDescent="0.25">
      <c r="A122" s="54">
        <v>5</v>
      </c>
      <c r="B122" s="55" t="s">
        <v>32</v>
      </c>
      <c r="C122" s="55">
        <v>1</v>
      </c>
      <c r="D122" s="55">
        <v>89102</v>
      </c>
      <c r="E122" s="55">
        <v>4187</v>
      </c>
      <c r="F122" s="55">
        <v>93289</v>
      </c>
    </row>
    <row r="123" spans="1:6" x14ac:dyDescent="0.25">
      <c r="A123" s="54">
        <v>6</v>
      </c>
      <c r="B123" s="55" t="s">
        <v>35</v>
      </c>
      <c r="C123" s="55">
        <v>1</v>
      </c>
      <c r="D123" s="55">
        <v>89102</v>
      </c>
      <c r="E123" s="55">
        <v>4187</v>
      </c>
      <c r="F123" s="55">
        <v>93289</v>
      </c>
    </row>
    <row r="124" spans="1:6" x14ac:dyDescent="0.25">
      <c r="A124" s="54">
        <v>7</v>
      </c>
      <c r="B124" s="55" t="s">
        <v>27</v>
      </c>
      <c r="C124" s="55">
        <v>1</v>
      </c>
      <c r="D124" s="55">
        <v>89102</v>
      </c>
      <c r="E124" s="55"/>
      <c r="F124" s="55">
        <v>89102</v>
      </c>
    </row>
    <row r="125" spans="1:6" x14ac:dyDescent="0.25">
      <c r="A125" s="54">
        <v>8</v>
      </c>
      <c r="B125" s="55" t="s">
        <v>79</v>
      </c>
      <c r="C125" s="55" t="s">
        <v>80</v>
      </c>
      <c r="D125" s="55">
        <v>89102</v>
      </c>
      <c r="E125" s="55"/>
      <c r="F125" s="55">
        <v>144345</v>
      </c>
    </row>
    <row r="126" spans="1:6" x14ac:dyDescent="0.25">
      <c r="A126" s="54">
        <v>9</v>
      </c>
      <c r="B126" s="55" t="s">
        <v>81</v>
      </c>
      <c r="C126" s="55">
        <v>1.75</v>
      </c>
      <c r="D126" s="55">
        <v>89102</v>
      </c>
      <c r="E126" s="55">
        <v>4187</v>
      </c>
      <c r="F126" s="55">
        <v>163256</v>
      </c>
    </row>
    <row r="127" spans="1:6" x14ac:dyDescent="0.25">
      <c r="A127" s="54">
        <v>10</v>
      </c>
      <c r="B127" s="55" t="s">
        <v>82</v>
      </c>
      <c r="C127" s="55">
        <v>1</v>
      </c>
      <c r="D127" s="55">
        <v>89102</v>
      </c>
      <c r="E127" s="55"/>
      <c r="F127" s="55">
        <v>89102</v>
      </c>
    </row>
    <row r="128" spans="1:6" x14ac:dyDescent="0.25">
      <c r="A128" s="54">
        <v>11</v>
      </c>
      <c r="B128" s="55" t="s">
        <v>83</v>
      </c>
      <c r="C128" s="55">
        <v>1</v>
      </c>
      <c r="D128" s="55">
        <v>89102</v>
      </c>
      <c r="E128" s="55">
        <v>4187</v>
      </c>
      <c r="F128" s="55">
        <v>93289</v>
      </c>
    </row>
    <row r="129" spans="1:6" x14ac:dyDescent="0.25">
      <c r="A129" s="54">
        <v>12</v>
      </c>
      <c r="B129" s="55" t="s">
        <v>12</v>
      </c>
      <c r="C129" s="55">
        <v>1</v>
      </c>
      <c r="D129" s="55">
        <v>89102</v>
      </c>
      <c r="E129" s="55">
        <v>4187</v>
      </c>
      <c r="F129" s="55">
        <v>93289</v>
      </c>
    </row>
    <row r="130" spans="1:6" x14ac:dyDescent="0.25">
      <c r="A130" s="54">
        <v>13</v>
      </c>
      <c r="B130" s="55" t="s">
        <v>84</v>
      </c>
      <c r="C130" s="55">
        <v>1</v>
      </c>
      <c r="D130" s="55">
        <v>89102</v>
      </c>
      <c r="E130" s="55">
        <v>4187</v>
      </c>
      <c r="F130" s="55">
        <v>93289</v>
      </c>
    </row>
    <row r="131" spans="1:6" x14ac:dyDescent="0.25">
      <c r="A131" s="54">
        <v>14</v>
      </c>
      <c r="B131" s="55" t="s">
        <v>4</v>
      </c>
      <c r="C131" s="55">
        <v>1</v>
      </c>
      <c r="D131" s="55">
        <v>89102</v>
      </c>
      <c r="E131" s="55">
        <v>4187</v>
      </c>
      <c r="F131" s="55">
        <v>93289</v>
      </c>
    </row>
    <row r="132" spans="1:6" x14ac:dyDescent="0.25">
      <c r="A132" s="54"/>
      <c r="B132" s="55" t="s">
        <v>5</v>
      </c>
      <c r="C132" s="55">
        <v>18</v>
      </c>
      <c r="D132" s="55"/>
      <c r="E132" s="55"/>
      <c r="F132" s="55">
        <f>SUM(F116:F131)</f>
        <v>1665677</v>
      </c>
    </row>
    <row r="135" spans="1:6" s="6" customFormat="1" ht="29.25" customHeight="1" x14ac:dyDescent="0.25">
      <c r="A135" s="134" t="s">
        <v>85</v>
      </c>
      <c r="B135" s="134"/>
      <c r="C135" s="134"/>
      <c r="D135" s="134"/>
      <c r="E135" s="134"/>
      <c r="F135" s="134"/>
    </row>
    <row r="136" spans="1:6" s="6" customFormat="1" ht="9" customHeight="1" x14ac:dyDescent="0.25">
      <c r="F136" s="56"/>
    </row>
    <row r="137" spans="1:6" s="59" customFormat="1" ht="33" x14ac:dyDescent="0.25">
      <c r="A137" s="57" t="s">
        <v>0</v>
      </c>
      <c r="B137" s="57" t="s">
        <v>1</v>
      </c>
      <c r="C137" s="57" t="s">
        <v>2</v>
      </c>
      <c r="D137" s="57" t="s">
        <v>86</v>
      </c>
      <c r="E137" s="57" t="s">
        <v>87</v>
      </c>
      <c r="F137" s="58" t="s">
        <v>88</v>
      </c>
    </row>
    <row r="138" spans="1:6" s="44" customFormat="1" x14ac:dyDescent="0.25">
      <c r="A138" s="133">
        <v>1</v>
      </c>
      <c r="B138" s="60" t="s">
        <v>74</v>
      </c>
      <c r="C138" s="61">
        <v>1</v>
      </c>
      <c r="D138" s="61">
        <v>125962</v>
      </c>
      <c r="E138" s="61"/>
      <c r="F138" s="62">
        <v>125962</v>
      </c>
    </row>
    <row r="139" spans="1:6" s="44" customFormat="1" x14ac:dyDescent="0.25">
      <c r="A139" s="133"/>
      <c r="B139" s="42" t="s">
        <v>89</v>
      </c>
      <c r="C139" s="41">
        <v>0.4</v>
      </c>
      <c r="D139" s="41">
        <v>89102</v>
      </c>
      <c r="E139" s="41"/>
      <c r="F139" s="43">
        <v>35641</v>
      </c>
    </row>
    <row r="140" spans="1:6" s="44" customFormat="1" x14ac:dyDescent="0.25">
      <c r="A140" s="41">
        <v>2</v>
      </c>
      <c r="B140" s="42" t="s">
        <v>90</v>
      </c>
      <c r="C140" s="41">
        <v>1</v>
      </c>
      <c r="D140" s="41">
        <v>118000</v>
      </c>
      <c r="E140" s="41"/>
      <c r="F140" s="43">
        <v>118000</v>
      </c>
    </row>
    <row r="141" spans="1:6" s="44" customFormat="1" x14ac:dyDescent="0.25">
      <c r="A141" s="133">
        <v>3</v>
      </c>
      <c r="B141" s="42" t="s">
        <v>91</v>
      </c>
      <c r="C141" s="41">
        <v>1</v>
      </c>
      <c r="D141" s="41">
        <v>89102</v>
      </c>
      <c r="E141" s="41"/>
      <c r="F141" s="43">
        <v>89102</v>
      </c>
    </row>
    <row r="142" spans="1:6" s="44" customFormat="1" x14ac:dyDescent="0.25">
      <c r="A142" s="133"/>
      <c r="B142" s="42" t="s">
        <v>92</v>
      </c>
      <c r="C142" s="41" t="s">
        <v>93</v>
      </c>
      <c r="D142" s="41">
        <v>89102</v>
      </c>
      <c r="E142" s="41"/>
      <c r="F142" s="43">
        <v>35641</v>
      </c>
    </row>
    <row r="143" spans="1:6" s="44" customFormat="1" ht="30" x14ac:dyDescent="0.25">
      <c r="A143" s="133">
        <v>4</v>
      </c>
      <c r="B143" s="42" t="s">
        <v>94</v>
      </c>
      <c r="C143" s="41">
        <v>4</v>
      </c>
      <c r="D143" s="41"/>
      <c r="E143" s="41">
        <v>5000</v>
      </c>
      <c r="F143" s="43">
        <v>20000</v>
      </c>
    </row>
    <row r="144" spans="1:6" s="44" customFormat="1" x14ac:dyDescent="0.25">
      <c r="A144" s="133"/>
      <c r="B144" s="42" t="s">
        <v>89</v>
      </c>
      <c r="C144" s="41">
        <v>6.53</v>
      </c>
      <c r="D144" s="41">
        <v>89102</v>
      </c>
      <c r="E144" s="41"/>
      <c r="F144" s="43">
        <v>581836</v>
      </c>
    </row>
    <row r="145" spans="1:11" s="44" customFormat="1" x14ac:dyDescent="0.25">
      <c r="A145" s="41">
        <v>5</v>
      </c>
      <c r="B145" s="42" t="s">
        <v>95</v>
      </c>
      <c r="C145" s="41">
        <v>17.64</v>
      </c>
      <c r="D145" s="41">
        <v>89102</v>
      </c>
      <c r="E145" s="41">
        <v>4187</v>
      </c>
      <c r="F145" s="41">
        <v>1645618</v>
      </c>
    </row>
    <row r="146" spans="1:11" s="44" customFormat="1" x14ac:dyDescent="0.25">
      <c r="A146" s="133">
        <v>6</v>
      </c>
      <c r="B146" s="42" t="s">
        <v>96</v>
      </c>
      <c r="C146" s="41">
        <v>1</v>
      </c>
      <c r="D146" s="41">
        <v>89102</v>
      </c>
      <c r="E146" s="41"/>
      <c r="F146" s="43">
        <v>89102</v>
      </c>
      <c r="K146" s="63"/>
    </row>
    <row r="147" spans="1:11" s="44" customFormat="1" x14ac:dyDescent="0.25">
      <c r="A147" s="133"/>
      <c r="B147" s="42" t="s">
        <v>97</v>
      </c>
      <c r="C147" s="41">
        <v>0.8</v>
      </c>
      <c r="D147" s="41">
        <v>89102</v>
      </c>
      <c r="E147" s="41"/>
      <c r="F147" s="43">
        <v>71290</v>
      </c>
    </row>
    <row r="148" spans="1:11" s="44" customFormat="1" ht="30" x14ac:dyDescent="0.25">
      <c r="A148" s="133">
        <v>7</v>
      </c>
      <c r="B148" s="42" t="s">
        <v>98</v>
      </c>
      <c r="C148" s="41">
        <v>1</v>
      </c>
      <c r="D148" s="41">
        <v>89102</v>
      </c>
      <c r="E148" s="41"/>
      <c r="F148" s="43">
        <v>89102</v>
      </c>
    </row>
    <row r="149" spans="1:11" s="44" customFormat="1" x14ac:dyDescent="0.25">
      <c r="A149" s="133"/>
      <c r="B149" s="42" t="s">
        <v>99</v>
      </c>
      <c r="C149" s="41">
        <v>0.8</v>
      </c>
      <c r="D149" s="41">
        <v>89102</v>
      </c>
      <c r="E149" s="41"/>
      <c r="F149" s="43">
        <v>71290</v>
      </c>
    </row>
    <row r="150" spans="1:11" s="44" customFormat="1" x14ac:dyDescent="0.25">
      <c r="A150" s="41">
        <v>8</v>
      </c>
      <c r="B150" s="42" t="s">
        <v>100</v>
      </c>
      <c r="C150" s="41">
        <v>21.47</v>
      </c>
      <c r="D150" s="41">
        <v>89102</v>
      </c>
      <c r="E150" s="41"/>
      <c r="F150" s="43">
        <v>1913020</v>
      </c>
    </row>
    <row r="151" spans="1:11" s="44" customFormat="1" ht="30" x14ac:dyDescent="0.25">
      <c r="A151" s="133">
        <v>9</v>
      </c>
      <c r="B151" s="42" t="s">
        <v>101</v>
      </c>
      <c r="C151" s="41">
        <v>6</v>
      </c>
      <c r="D151" s="41">
        <v>89102</v>
      </c>
      <c r="E151" s="41">
        <v>4187</v>
      </c>
      <c r="F151" s="43">
        <v>559734</v>
      </c>
    </row>
    <row r="152" spans="1:11" s="44" customFormat="1" x14ac:dyDescent="0.25">
      <c r="A152" s="133"/>
      <c r="B152" s="42" t="s">
        <v>99</v>
      </c>
      <c r="C152" s="41">
        <v>8.6</v>
      </c>
      <c r="D152" s="41">
        <v>89102</v>
      </c>
      <c r="E152" s="41">
        <v>4187</v>
      </c>
      <c r="F152" s="43">
        <v>802285</v>
      </c>
    </row>
    <row r="153" spans="1:11" s="44" customFormat="1" x14ac:dyDescent="0.25">
      <c r="A153" s="41">
        <v>10</v>
      </c>
      <c r="B153" s="42" t="s">
        <v>32</v>
      </c>
      <c r="C153" s="41">
        <v>1</v>
      </c>
      <c r="D153" s="41">
        <v>89102</v>
      </c>
      <c r="E153" s="41"/>
      <c r="F153" s="43">
        <v>89102</v>
      </c>
    </row>
    <row r="154" spans="1:11" s="44" customFormat="1" x14ac:dyDescent="0.25">
      <c r="A154" s="41">
        <v>11</v>
      </c>
      <c r="B154" s="42" t="s">
        <v>102</v>
      </c>
      <c r="C154" s="41">
        <v>2</v>
      </c>
      <c r="D154" s="41">
        <v>89102</v>
      </c>
      <c r="E154" s="41">
        <v>4187</v>
      </c>
      <c r="F154" s="43">
        <v>186578</v>
      </c>
    </row>
    <row r="155" spans="1:11" s="44" customFormat="1" x14ac:dyDescent="0.25">
      <c r="A155" s="41">
        <v>12</v>
      </c>
      <c r="B155" s="42" t="s">
        <v>12</v>
      </c>
      <c r="C155" s="41">
        <v>1</v>
      </c>
      <c r="D155" s="41">
        <v>89102</v>
      </c>
      <c r="E155" s="41"/>
      <c r="F155" s="43">
        <v>89102</v>
      </c>
    </row>
    <row r="156" spans="1:11" s="44" customFormat="1" x14ac:dyDescent="0.25">
      <c r="A156" s="41">
        <v>13</v>
      </c>
      <c r="B156" s="42" t="s">
        <v>27</v>
      </c>
      <c r="C156" s="41">
        <v>1</v>
      </c>
      <c r="D156" s="41">
        <v>89102</v>
      </c>
      <c r="E156" s="41"/>
      <c r="F156" s="43">
        <v>89102</v>
      </c>
    </row>
    <row r="157" spans="1:11" s="44" customFormat="1" x14ac:dyDescent="0.25">
      <c r="A157" s="41">
        <v>14</v>
      </c>
      <c r="B157" s="42" t="s">
        <v>103</v>
      </c>
      <c r="C157" s="41">
        <v>1</v>
      </c>
      <c r="D157" s="41">
        <v>89102</v>
      </c>
      <c r="E157" s="41"/>
      <c r="F157" s="43">
        <v>37125</v>
      </c>
    </row>
    <row r="158" spans="1:11" s="44" customFormat="1" x14ac:dyDescent="0.25">
      <c r="A158" s="41">
        <v>15</v>
      </c>
      <c r="B158" s="42" t="s">
        <v>14</v>
      </c>
      <c r="C158" s="41">
        <v>1</v>
      </c>
      <c r="D158" s="41">
        <v>89102</v>
      </c>
      <c r="E158" s="41"/>
      <c r="F158" s="43">
        <v>89102</v>
      </c>
    </row>
    <row r="159" spans="1:11" s="44" customFormat="1" x14ac:dyDescent="0.25">
      <c r="A159" s="41">
        <v>16</v>
      </c>
      <c r="B159" s="42" t="s">
        <v>102</v>
      </c>
      <c r="C159" s="41">
        <v>1</v>
      </c>
      <c r="D159" s="41">
        <v>89102</v>
      </c>
      <c r="E159" s="41"/>
      <c r="F159" s="43">
        <v>89102</v>
      </c>
    </row>
    <row r="160" spans="1:11" s="44" customFormat="1" ht="30" x14ac:dyDescent="0.25">
      <c r="A160" s="41">
        <v>17</v>
      </c>
      <c r="B160" s="42" t="s">
        <v>101</v>
      </c>
      <c r="C160" s="41">
        <v>2</v>
      </c>
      <c r="D160" s="41">
        <v>89102</v>
      </c>
      <c r="E160" s="41"/>
      <c r="F160" s="43">
        <v>178204</v>
      </c>
    </row>
    <row r="161" spans="1:6" s="44" customFormat="1" x14ac:dyDescent="0.25">
      <c r="A161" s="41">
        <v>18</v>
      </c>
      <c r="B161" s="42" t="s">
        <v>99</v>
      </c>
      <c r="C161" s="41">
        <v>1.5</v>
      </c>
      <c r="D161" s="41">
        <v>89102</v>
      </c>
      <c r="E161" s="41"/>
      <c r="F161" s="43">
        <v>133653</v>
      </c>
    </row>
    <row r="162" spans="1:6" s="44" customFormat="1" x14ac:dyDescent="0.25">
      <c r="A162" s="41">
        <v>19</v>
      </c>
      <c r="B162" s="42" t="s">
        <v>104</v>
      </c>
      <c r="C162" s="41">
        <v>2</v>
      </c>
      <c r="D162" s="41">
        <v>89102</v>
      </c>
      <c r="E162" s="41"/>
      <c r="F162" s="43">
        <v>178204</v>
      </c>
    </row>
    <row r="163" spans="1:6" s="44" customFormat="1" x14ac:dyDescent="0.25">
      <c r="A163" s="41">
        <v>20</v>
      </c>
      <c r="B163" s="42" t="s">
        <v>105</v>
      </c>
      <c r="C163" s="41">
        <v>1</v>
      </c>
      <c r="D163" s="41">
        <v>89102</v>
      </c>
      <c r="E163" s="41">
        <v>4187</v>
      </c>
      <c r="F163" s="43">
        <v>93289</v>
      </c>
    </row>
    <row r="164" spans="1:6" s="44" customFormat="1" ht="21" customHeight="1" x14ac:dyDescent="0.25">
      <c r="A164" s="41">
        <v>21</v>
      </c>
      <c r="B164" s="42" t="s">
        <v>106</v>
      </c>
      <c r="C164" s="41">
        <v>1</v>
      </c>
      <c r="D164" s="41">
        <v>89102</v>
      </c>
      <c r="E164" s="41">
        <v>19187</v>
      </c>
      <c r="F164" s="43">
        <v>108289</v>
      </c>
    </row>
    <row r="165" spans="1:6" s="44" customFormat="1" x14ac:dyDescent="0.25">
      <c r="A165" s="41">
        <v>22</v>
      </c>
      <c r="B165" s="42" t="s">
        <v>92</v>
      </c>
      <c r="C165" s="41">
        <v>0.3</v>
      </c>
      <c r="D165" s="41">
        <v>89102</v>
      </c>
      <c r="E165" s="41"/>
      <c r="F165" s="43">
        <v>26731</v>
      </c>
    </row>
    <row r="166" spans="1:6" s="6" customFormat="1" ht="18" x14ac:dyDescent="0.25">
      <c r="A166" s="41"/>
      <c r="B166" s="48" t="s">
        <v>5</v>
      </c>
      <c r="C166" s="64">
        <v>55</v>
      </c>
      <c r="D166" s="50" t="s">
        <v>6</v>
      </c>
      <c r="E166" s="50"/>
      <c r="F166" s="51">
        <f>SUM(F138:F165)</f>
        <v>7635206</v>
      </c>
    </row>
    <row r="169" spans="1:6" ht="33" customHeight="1" thickBot="1" x14ac:dyDescent="0.3">
      <c r="A169" s="135" t="s">
        <v>107</v>
      </c>
      <c r="B169" s="135"/>
      <c r="C169" s="135"/>
      <c r="D169" s="135"/>
      <c r="E169" s="135"/>
      <c r="F169" s="135"/>
    </row>
    <row r="170" spans="1:6" s="32" customFormat="1" ht="13.5" x14ac:dyDescent="0.2">
      <c r="A170" s="126" t="s">
        <v>43</v>
      </c>
      <c r="B170" s="126" t="s">
        <v>44</v>
      </c>
      <c r="C170" s="126" t="s">
        <v>45</v>
      </c>
      <c r="D170" s="126" t="s">
        <v>46</v>
      </c>
      <c r="E170" s="31" t="s">
        <v>108</v>
      </c>
      <c r="F170" s="126" t="s">
        <v>109</v>
      </c>
    </row>
    <row r="171" spans="1:6" s="32" customFormat="1" ht="27.75" thickBot="1" x14ac:dyDescent="0.25">
      <c r="A171" s="127"/>
      <c r="B171" s="127"/>
      <c r="C171" s="127"/>
      <c r="D171" s="127"/>
      <c r="E171" s="33" t="s">
        <v>110</v>
      </c>
      <c r="F171" s="127"/>
    </row>
    <row r="172" spans="1:6" ht="17.25" thickBot="1" x14ac:dyDescent="0.3">
      <c r="A172" s="65">
        <v>1</v>
      </c>
      <c r="B172" s="35" t="s">
        <v>3</v>
      </c>
      <c r="C172" s="66">
        <v>1</v>
      </c>
      <c r="D172" s="66">
        <v>111200</v>
      </c>
      <c r="E172" s="66"/>
      <c r="F172" s="66">
        <v>111200</v>
      </c>
    </row>
    <row r="173" spans="1:6" ht="17.25" thickBot="1" x14ac:dyDescent="0.3">
      <c r="A173" s="65">
        <v>2</v>
      </c>
      <c r="B173" s="35" t="s">
        <v>32</v>
      </c>
      <c r="C173" s="66">
        <v>1</v>
      </c>
      <c r="D173" s="66">
        <v>95670</v>
      </c>
      <c r="E173" s="66"/>
      <c r="F173" s="66">
        <v>95670</v>
      </c>
    </row>
    <row r="174" spans="1:6" ht="17.25" thickBot="1" x14ac:dyDescent="0.3">
      <c r="A174" s="65">
        <v>3</v>
      </c>
      <c r="B174" s="35" t="s">
        <v>111</v>
      </c>
      <c r="C174" s="66">
        <v>3</v>
      </c>
      <c r="D174" s="66">
        <v>89102</v>
      </c>
      <c r="E174" s="66">
        <v>4187</v>
      </c>
      <c r="F174" s="66">
        <v>279867</v>
      </c>
    </row>
    <row r="175" spans="1:6" ht="17.25" thickBot="1" x14ac:dyDescent="0.3">
      <c r="A175" s="65">
        <v>4</v>
      </c>
      <c r="B175" s="35" t="s">
        <v>112</v>
      </c>
      <c r="C175" s="66">
        <v>1</v>
      </c>
      <c r="D175" s="66">
        <v>89102</v>
      </c>
      <c r="E175" s="66">
        <v>4187</v>
      </c>
      <c r="F175" s="66">
        <v>93289</v>
      </c>
    </row>
    <row r="176" spans="1:6" ht="17.25" thickBot="1" x14ac:dyDescent="0.3">
      <c r="A176" s="65">
        <v>5</v>
      </c>
      <c r="B176" s="35" t="s">
        <v>113</v>
      </c>
      <c r="C176" s="66">
        <v>0.5</v>
      </c>
      <c r="D176" s="66">
        <v>89102</v>
      </c>
      <c r="E176" s="66">
        <v>4187</v>
      </c>
      <c r="F176" s="66">
        <v>46644</v>
      </c>
    </row>
    <row r="177" spans="1:6" ht="17.25" thickBot="1" x14ac:dyDescent="0.3">
      <c r="A177" s="65">
        <v>6</v>
      </c>
      <c r="B177" s="35" t="s">
        <v>27</v>
      </c>
      <c r="C177" s="66">
        <v>0.5</v>
      </c>
      <c r="D177" s="66">
        <v>89102</v>
      </c>
      <c r="E177" s="66"/>
      <c r="F177" s="66">
        <v>44551</v>
      </c>
    </row>
    <row r="178" spans="1:6" ht="17.25" thickBot="1" x14ac:dyDescent="0.3">
      <c r="A178" s="65">
        <v>7</v>
      </c>
      <c r="B178" s="35" t="s">
        <v>14</v>
      </c>
      <c r="C178" s="66">
        <v>0.5</v>
      </c>
      <c r="D178" s="66">
        <v>89102</v>
      </c>
      <c r="E178" s="66"/>
      <c r="F178" s="66">
        <v>44551</v>
      </c>
    </row>
    <row r="179" spans="1:6" ht="17.25" thickBot="1" x14ac:dyDescent="0.3">
      <c r="A179" s="65">
        <v>8</v>
      </c>
      <c r="B179" s="35" t="s">
        <v>113</v>
      </c>
      <c r="C179" s="66" t="s">
        <v>24</v>
      </c>
      <c r="D179" s="66">
        <v>89102</v>
      </c>
      <c r="E179" s="66"/>
      <c r="F179" s="66">
        <v>44551</v>
      </c>
    </row>
    <row r="180" spans="1:6" ht="17.25" thickBot="1" x14ac:dyDescent="0.3">
      <c r="A180" s="65"/>
      <c r="B180" s="35" t="s">
        <v>5</v>
      </c>
      <c r="C180" s="66">
        <v>8</v>
      </c>
      <c r="D180" s="66"/>
      <c r="E180" s="66"/>
      <c r="F180" s="66">
        <f>SUM(F172:F179)</f>
        <v>760323</v>
      </c>
    </row>
    <row r="181" spans="1:6" ht="16.5" x14ac:dyDescent="0.25">
      <c r="A181" s="67"/>
      <c r="C181" s="30"/>
      <c r="D181" s="30"/>
      <c r="E181" s="30"/>
      <c r="F181" s="30"/>
    </row>
    <row r="182" spans="1:6" ht="2.25" customHeight="1" x14ac:dyDescent="0.25"/>
    <row r="183" spans="1:6" hidden="1" x14ac:dyDescent="0.25"/>
    <row r="184" spans="1:6" hidden="1" x14ac:dyDescent="0.25"/>
    <row r="185" spans="1:6" s="68" customFormat="1" x14ac:dyDescent="0.2">
      <c r="A185" s="131" t="s">
        <v>114</v>
      </c>
      <c r="B185" s="131"/>
      <c r="C185" s="131"/>
      <c r="D185" s="131"/>
      <c r="E185" s="131"/>
    </row>
    <row r="186" spans="1:6" s="68" customFormat="1" x14ac:dyDescent="0.2">
      <c r="A186" s="132" t="s">
        <v>115</v>
      </c>
      <c r="B186" s="132"/>
      <c r="C186" s="132"/>
      <c r="D186" s="132"/>
      <c r="E186" s="132"/>
    </row>
    <row r="187" spans="1:6" s="68" customFormat="1" x14ac:dyDescent="0.2">
      <c r="A187" s="69"/>
      <c r="B187" s="70"/>
      <c r="C187" s="69"/>
      <c r="D187" s="69"/>
      <c r="E187" s="69"/>
    </row>
    <row r="188" spans="1:6" s="68" customFormat="1" ht="37.5" customHeight="1" x14ac:dyDescent="0.2">
      <c r="A188" s="71" t="s">
        <v>116</v>
      </c>
      <c r="B188" s="72" t="s">
        <v>117</v>
      </c>
      <c r="C188" s="71" t="s">
        <v>118</v>
      </c>
      <c r="D188" s="71" t="s">
        <v>119</v>
      </c>
      <c r="E188" s="73"/>
    </row>
    <row r="189" spans="1:6" s="68" customFormat="1" x14ac:dyDescent="0.2">
      <c r="A189" s="74">
        <v>1</v>
      </c>
      <c r="B189" s="75" t="s">
        <v>120</v>
      </c>
      <c r="C189" s="76">
        <v>1</v>
      </c>
      <c r="D189" s="77">
        <v>356000</v>
      </c>
      <c r="E189" s="78"/>
    </row>
    <row r="190" spans="1:6" s="68" customFormat="1" x14ac:dyDescent="0.2">
      <c r="A190" s="74">
        <v>2</v>
      </c>
      <c r="B190" s="75" t="s">
        <v>121</v>
      </c>
      <c r="C190" s="76">
        <v>1</v>
      </c>
      <c r="D190" s="77">
        <v>127690</v>
      </c>
      <c r="E190" s="78"/>
    </row>
    <row r="191" spans="1:6" s="68" customFormat="1" x14ac:dyDescent="0.2">
      <c r="A191" s="74">
        <v>3</v>
      </c>
      <c r="B191" s="75" t="s">
        <v>122</v>
      </c>
      <c r="C191" s="76">
        <v>1</v>
      </c>
      <c r="D191" s="77">
        <v>257500</v>
      </c>
      <c r="E191" s="78"/>
    </row>
    <row r="192" spans="1:6" s="68" customFormat="1" x14ac:dyDescent="0.2">
      <c r="A192" s="74">
        <v>4</v>
      </c>
      <c r="B192" s="75" t="s">
        <v>122</v>
      </c>
      <c r="C192" s="76">
        <v>1</v>
      </c>
      <c r="D192" s="77">
        <v>111200</v>
      </c>
      <c r="E192" s="78"/>
    </row>
    <row r="193" spans="1:5" s="68" customFormat="1" x14ac:dyDescent="0.2">
      <c r="A193" s="74">
        <v>5</v>
      </c>
      <c r="B193" s="75" t="s">
        <v>123</v>
      </c>
      <c r="C193" s="76">
        <v>1</v>
      </c>
      <c r="D193" s="77">
        <v>130900</v>
      </c>
      <c r="E193" s="78"/>
    </row>
    <row r="194" spans="1:5" s="68" customFormat="1" x14ac:dyDescent="0.2">
      <c r="A194" s="74">
        <v>6</v>
      </c>
      <c r="B194" s="75" t="s">
        <v>124</v>
      </c>
      <c r="C194" s="76">
        <v>1</v>
      </c>
      <c r="D194" s="77">
        <v>112700</v>
      </c>
      <c r="E194" s="78"/>
    </row>
    <row r="195" spans="1:5" s="68" customFormat="1" x14ac:dyDescent="0.2">
      <c r="A195" s="74">
        <v>7</v>
      </c>
      <c r="B195" s="75" t="s">
        <v>125</v>
      </c>
      <c r="C195" s="76">
        <v>1</v>
      </c>
      <c r="D195" s="77">
        <v>111200</v>
      </c>
      <c r="E195" s="78"/>
    </row>
    <row r="196" spans="1:5" s="68" customFormat="1" x14ac:dyDescent="0.2">
      <c r="A196" s="74">
        <v>8</v>
      </c>
      <c r="B196" s="75" t="s">
        <v>126</v>
      </c>
      <c r="C196" s="76">
        <v>1</v>
      </c>
      <c r="D196" s="77">
        <v>95670</v>
      </c>
      <c r="E196" s="78"/>
    </row>
    <row r="197" spans="1:5" s="68" customFormat="1" x14ac:dyDescent="0.2">
      <c r="A197" s="74">
        <v>9</v>
      </c>
      <c r="B197" s="75" t="s">
        <v>127</v>
      </c>
      <c r="C197" s="76">
        <v>1</v>
      </c>
      <c r="D197" s="77">
        <v>223950</v>
      </c>
      <c r="E197" s="78"/>
    </row>
    <row r="198" spans="1:5" s="68" customFormat="1" x14ac:dyDescent="0.2">
      <c r="A198" s="74">
        <v>10</v>
      </c>
      <c r="B198" s="75" t="s">
        <v>128</v>
      </c>
      <c r="C198" s="76">
        <v>1</v>
      </c>
      <c r="D198" s="77">
        <v>140800</v>
      </c>
      <c r="E198" s="78"/>
    </row>
    <row r="199" spans="1:5" s="68" customFormat="1" x14ac:dyDescent="0.2">
      <c r="A199" s="74">
        <v>11</v>
      </c>
      <c r="B199" s="75" t="s">
        <v>129</v>
      </c>
      <c r="C199" s="76">
        <v>1</v>
      </c>
      <c r="D199" s="77">
        <v>107750</v>
      </c>
      <c r="E199" s="78"/>
    </row>
    <row r="200" spans="1:5" s="68" customFormat="1" x14ac:dyDescent="0.2">
      <c r="A200" s="74">
        <v>12</v>
      </c>
      <c r="B200" s="75" t="s">
        <v>130</v>
      </c>
      <c r="C200" s="76">
        <v>1</v>
      </c>
      <c r="D200" s="77">
        <v>93700</v>
      </c>
      <c r="E200" s="78"/>
    </row>
    <row r="201" spans="1:5" s="68" customFormat="1" x14ac:dyDescent="0.2">
      <c r="A201" s="74">
        <v>13</v>
      </c>
      <c r="B201" s="75" t="s">
        <v>130</v>
      </c>
      <c r="C201" s="76">
        <v>1</v>
      </c>
      <c r="D201" s="77">
        <v>127690</v>
      </c>
      <c r="E201" s="78"/>
    </row>
    <row r="202" spans="1:5" s="68" customFormat="1" x14ac:dyDescent="0.2">
      <c r="A202" s="74">
        <v>14</v>
      </c>
      <c r="B202" s="75" t="s">
        <v>131</v>
      </c>
      <c r="C202" s="76">
        <v>1</v>
      </c>
      <c r="D202" s="77">
        <v>102700</v>
      </c>
      <c r="E202" s="78"/>
    </row>
    <row r="203" spans="1:5" s="68" customFormat="1" x14ac:dyDescent="0.2">
      <c r="A203" s="74">
        <v>15</v>
      </c>
      <c r="B203" s="75" t="s">
        <v>132</v>
      </c>
      <c r="C203" s="76">
        <v>1</v>
      </c>
      <c r="D203" s="77">
        <v>91400</v>
      </c>
      <c r="E203" s="78"/>
    </row>
    <row r="204" spans="1:5" s="68" customFormat="1" x14ac:dyDescent="0.2">
      <c r="A204" s="74">
        <v>16</v>
      </c>
      <c r="B204" s="75" t="s">
        <v>132</v>
      </c>
      <c r="C204" s="76">
        <v>2</v>
      </c>
      <c r="D204" s="77">
        <v>178204</v>
      </c>
      <c r="E204" s="78"/>
    </row>
    <row r="205" spans="1:5" s="68" customFormat="1" x14ac:dyDescent="0.2">
      <c r="A205" s="74">
        <v>17</v>
      </c>
      <c r="B205" s="79" t="s">
        <v>133</v>
      </c>
      <c r="C205" s="80">
        <v>1</v>
      </c>
      <c r="D205" s="81">
        <v>89102</v>
      </c>
      <c r="E205" s="78"/>
    </row>
    <row r="206" spans="1:5" s="68" customFormat="1" x14ac:dyDescent="0.2">
      <c r="A206" s="74">
        <v>18</v>
      </c>
      <c r="B206" s="82" t="s">
        <v>134</v>
      </c>
      <c r="C206" s="83">
        <v>1.5</v>
      </c>
      <c r="D206" s="81">
        <v>133653</v>
      </c>
      <c r="E206" s="78"/>
    </row>
    <row r="207" spans="1:5" s="68" customFormat="1" x14ac:dyDescent="0.2">
      <c r="A207" s="74">
        <v>19</v>
      </c>
      <c r="B207" s="82" t="s">
        <v>134</v>
      </c>
      <c r="C207" s="83">
        <v>1</v>
      </c>
      <c r="D207" s="81">
        <v>93289</v>
      </c>
      <c r="E207" s="78"/>
    </row>
    <row r="208" spans="1:5" s="68" customFormat="1" x14ac:dyDescent="0.2">
      <c r="A208" s="74">
        <v>20</v>
      </c>
      <c r="B208" s="79" t="s">
        <v>135</v>
      </c>
      <c r="C208" s="80">
        <v>1</v>
      </c>
      <c r="D208" s="81">
        <v>89102</v>
      </c>
      <c r="E208" s="78"/>
    </row>
    <row r="209" spans="1:5" s="68" customFormat="1" x14ac:dyDescent="0.2">
      <c r="A209" s="74">
        <v>21</v>
      </c>
      <c r="B209" s="79" t="s">
        <v>136</v>
      </c>
      <c r="C209" s="80">
        <v>2</v>
      </c>
      <c r="D209" s="81">
        <v>178204</v>
      </c>
      <c r="E209" s="78"/>
    </row>
    <row r="210" spans="1:5" s="68" customFormat="1" x14ac:dyDescent="0.2">
      <c r="A210" s="74">
        <v>22</v>
      </c>
      <c r="B210" s="79" t="s">
        <v>137</v>
      </c>
      <c r="C210" s="80">
        <v>2</v>
      </c>
      <c r="D210" s="81">
        <v>178204</v>
      </c>
      <c r="E210" s="78"/>
    </row>
    <row r="211" spans="1:5" s="68" customFormat="1" x14ac:dyDescent="0.2">
      <c r="A211" s="74">
        <v>23</v>
      </c>
      <c r="B211" s="79" t="s">
        <v>138</v>
      </c>
      <c r="C211" s="80">
        <v>1</v>
      </c>
      <c r="D211" s="81">
        <v>150700</v>
      </c>
      <c r="E211" s="78"/>
    </row>
    <row r="212" spans="1:5" s="68" customFormat="1" x14ac:dyDescent="0.2">
      <c r="A212" s="74">
        <v>24</v>
      </c>
      <c r="B212" s="79" t="s">
        <v>139</v>
      </c>
      <c r="C212" s="80">
        <v>1</v>
      </c>
      <c r="D212" s="81">
        <v>89102</v>
      </c>
      <c r="E212" s="78"/>
    </row>
    <row r="213" spans="1:5" s="68" customFormat="1" x14ac:dyDescent="0.2">
      <c r="A213" s="74">
        <v>25</v>
      </c>
      <c r="B213" s="79" t="s">
        <v>140</v>
      </c>
      <c r="C213" s="80">
        <v>1</v>
      </c>
      <c r="D213" s="81">
        <v>125400</v>
      </c>
      <c r="E213" s="78"/>
    </row>
    <row r="214" spans="1:5" s="68" customFormat="1" x14ac:dyDescent="0.2">
      <c r="A214" s="74">
        <v>26</v>
      </c>
      <c r="B214" s="79" t="s">
        <v>140</v>
      </c>
      <c r="C214" s="80">
        <v>1</v>
      </c>
      <c r="D214" s="81">
        <v>89102</v>
      </c>
      <c r="E214" s="78"/>
    </row>
    <row r="215" spans="1:5" s="68" customFormat="1" x14ac:dyDescent="0.2">
      <c r="A215" s="74">
        <v>27</v>
      </c>
      <c r="B215" s="79" t="s">
        <v>141</v>
      </c>
      <c r="C215" s="80">
        <v>1</v>
      </c>
      <c r="D215" s="81">
        <v>89102</v>
      </c>
      <c r="E215" s="78"/>
    </row>
    <row r="216" spans="1:5" s="68" customFormat="1" x14ac:dyDescent="0.2">
      <c r="A216" s="74">
        <v>28</v>
      </c>
      <c r="B216" s="79" t="s">
        <v>142</v>
      </c>
      <c r="C216" s="80">
        <v>1</v>
      </c>
      <c r="D216" s="81">
        <v>89102</v>
      </c>
      <c r="E216" s="78"/>
    </row>
    <row r="217" spans="1:5" s="68" customFormat="1" x14ac:dyDescent="0.2">
      <c r="A217" s="74">
        <v>29</v>
      </c>
      <c r="B217" s="79" t="s">
        <v>143</v>
      </c>
      <c r="C217" s="80">
        <v>1</v>
      </c>
      <c r="D217" s="81">
        <v>89102</v>
      </c>
      <c r="E217" s="78"/>
    </row>
    <row r="218" spans="1:5" s="68" customFormat="1" x14ac:dyDescent="0.2">
      <c r="A218" s="74">
        <v>30</v>
      </c>
      <c r="B218" s="84" t="s">
        <v>144</v>
      </c>
      <c r="C218" s="80">
        <v>18</v>
      </c>
      <c r="D218" s="81">
        <v>1603836</v>
      </c>
      <c r="E218" s="85"/>
    </row>
    <row r="219" spans="1:5" s="68" customFormat="1" x14ac:dyDescent="0.2">
      <c r="A219" s="74">
        <v>31</v>
      </c>
      <c r="B219" s="84" t="s">
        <v>144</v>
      </c>
      <c r="C219" s="80">
        <v>7</v>
      </c>
      <c r="D219" s="81">
        <v>653023</v>
      </c>
      <c r="E219" s="85"/>
    </row>
    <row r="220" spans="1:5" s="68" customFormat="1" x14ac:dyDescent="0.2">
      <c r="A220" s="74">
        <v>32</v>
      </c>
      <c r="B220" s="84" t="s">
        <v>138</v>
      </c>
      <c r="C220" s="83">
        <v>4</v>
      </c>
      <c r="D220" s="86">
        <v>444800</v>
      </c>
      <c r="E220" s="78"/>
    </row>
    <row r="221" spans="1:5" s="68" customFormat="1" x14ac:dyDescent="0.2">
      <c r="A221" s="74">
        <v>33</v>
      </c>
      <c r="B221" s="84" t="s">
        <v>138</v>
      </c>
      <c r="C221" s="83">
        <v>1</v>
      </c>
      <c r="D221" s="86">
        <v>114000</v>
      </c>
      <c r="E221" s="78"/>
    </row>
    <row r="222" spans="1:5" s="68" customFormat="1" x14ac:dyDescent="0.2">
      <c r="A222" s="74">
        <v>34</v>
      </c>
      <c r="B222" s="87" t="s">
        <v>132</v>
      </c>
      <c r="C222" s="80">
        <v>6</v>
      </c>
      <c r="D222" s="81">
        <v>534612</v>
      </c>
      <c r="E222" s="85"/>
    </row>
    <row r="223" spans="1:5" s="68" customFormat="1" x14ac:dyDescent="0.2">
      <c r="A223" s="74">
        <v>35</v>
      </c>
      <c r="B223" s="87" t="s">
        <v>132</v>
      </c>
      <c r="C223" s="80">
        <v>4</v>
      </c>
      <c r="D223" s="81">
        <v>373156</v>
      </c>
      <c r="E223" s="85"/>
    </row>
    <row r="224" spans="1:5" s="68" customFormat="1" x14ac:dyDescent="0.2">
      <c r="A224" s="74">
        <v>36</v>
      </c>
      <c r="B224" s="84" t="s">
        <v>138</v>
      </c>
      <c r="C224" s="83">
        <v>2</v>
      </c>
      <c r="D224" s="86">
        <v>296200</v>
      </c>
      <c r="E224" s="78"/>
    </row>
    <row r="225" spans="1:6" s="68" customFormat="1" x14ac:dyDescent="0.2">
      <c r="A225" s="74">
        <v>37</v>
      </c>
      <c r="B225" s="84" t="s">
        <v>138</v>
      </c>
      <c r="C225" s="83">
        <v>1</v>
      </c>
      <c r="D225" s="86">
        <v>152760</v>
      </c>
      <c r="E225" s="78"/>
    </row>
    <row r="226" spans="1:6" s="68" customFormat="1" x14ac:dyDescent="0.2">
      <c r="A226" s="74">
        <v>38</v>
      </c>
      <c r="B226" s="79" t="s">
        <v>145</v>
      </c>
      <c r="C226" s="80">
        <v>1</v>
      </c>
      <c r="D226" s="81">
        <v>93289</v>
      </c>
      <c r="E226" s="78"/>
    </row>
    <row r="227" spans="1:6" s="68" customFormat="1" x14ac:dyDescent="0.2">
      <c r="A227" s="74">
        <v>39</v>
      </c>
      <c r="B227" s="79" t="s">
        <v>146</v>
      </c>
      <c r="C227" s="80">
        <v>1</v>
      </c>
      <c r="D227" s="81">
        <v>119000</v>
      </c>
      <c r="E227" s="78"/>
    </row>
    <row r="228" spans="1:6" s="68" customFormat="1" x14ac:dyDescent="0.2">
      <c r="A228" s="74">
        <v>40</v>
      </c>
      <c r="B228" s="79" t="s">
        <v>147</v>
      </c>
      <c r="C228" s="80">
        <v>1</v>
      </c>
      <c r="D228" s="81">
        <v>93289</v>
      </c>
      <c r="E228" s="78"/>
    </row>
    <row r="229" spans="1:6" s="68" customFormat="1" x14ac:dyDescent="0.2">
      <c r="A229" s="74">
        <v>41</v>
      </c>
      <c r="B229" s="79" t="s">
        <v>148</v>
      </c>
      <c r="C229" s="80">
        <v>1</v>
      </c>
      <c r="D229" s="81">
        <v>89102</v>
      </c>
      <c r="E229" s="88"/>
    </row>
    <row r="230" spans="1:6" s="68" customFormat="1" x14ac:dyDescent="0.2">
      <c r="A230" s="74">
        <v>42</v>
      </c>
      <c r="B230" s="79" t="s">
        <v>149</v>
      </c>
      <c r="C230" s="80">
        <v>0.5</v>
      </c>
      <c r="D230" s="81">
        <v>43590</v>
      </c>
      <c r="E230" s="88"/>
    </row>
    <row r="231" spans="1:6" s="68" customFormat="1" x14ac:dyDescent="0.2">
      <c r="A231" s="74">
        <v>43</v>
      </c>
      <c r="B231" s="87" t="s">
        <v>140</v>
      </c>
      <c r="C231" s="80">
        <v>1</v>
      </c>
      <c r="D231" s="81">
        <v>89102</v>
      </c>
      <c r="E231" s="85"/>
    </row>
    <row r="232" spans="1:6" s="68" customFormat="1" ht="14.25" customHeight="1" x14ac:dyDescent="0.2">
      <c r="A232" s="74">
        <v>44</v>
      </c>
      <c r="B232" s="87" t="s">
        <v>140</v>
      </c>
      <c r="C232" s="80">
        <v>1</v>
      </c>
      <c r="D232" s="81">
        <v>93289</v>
      </c>
      <c r="E232" s="89"/>
    </row>
    <row r="233" spans="1:6" s="68" customFormat="1" ht="14.25" x14ac:dyDescent="0.2">
      <c r="A233" s="90" t="s">
        <v>150</v>
      </c>
      <c r="B233" s="91"/>
      <c r="C233" s="90">
        <f>SUM(C189:C232)</f>
        <v>82</v>
      </c>
      <c r="D233" s="92">
        <f>SUM(D189:D232)</f>
        <v>8645266</v>
      </c>
      <c r="E233" s="78"/>
    </row>
    <row r="236" spans="1:6" ht="37.5" customHeight="1" thickBot="1" x14ac:dyDescent="0.3">
      <c r="A236" s="118" t="s">
        <v>151</v>
      </c>
      <c r="B236" s="118"/>
      <c r="C236" s="118"/>
      <c r="D236" s="118"/>
      <c r="E236" s="118"/>
      <c r="F236" s="30"/>
    </row>
    <row r="237" spans="1:6" s="94" customFormat="1" ht="14.25" x14ac:dyDescent="0.2">
      <c r="A237" s="121" t="s">
        <v>43</v>
      </c>
      <c r="B237" s="121" t="s">
        <v>44</v>
      </c>
      <c r="C237" s="119" t="s">
        <v>45</v>
      </c>
      <c r="D237" s="119" t="s">
        <v>46</v>
      </c>
      <c r="E237" s="93" t="s">
        <v>47</v>
      </c>
      <c r="F237" s="119" t="s">
        <v>109</v>
      </c>
    </row>
    <row r="238" spans="1:6" s="94" customFormat="1" ht="29.25" thickBot="1" x14ac:dyDescent="0.25">
      <c r="A238" s="122"/>
      <c r="B238" s="122"/>
      <c r="C238" s="120"/>
      <c r="D238" s="120"/>
      <c r="E238" s="95" t="s">
        <v>49</v>
      </c>
      <c r="F238" s="120"/>
    </row>
    <row r="239" spans="1:6" ht="17.25" thickBot="1" x14ac:dyDescent="0.3">
      <c r="A239" s="65">
        <v>1</v>
      </c>
      <c r="B239" s="35" t="s">
        <v>3</v>
      </c>
      <c r="C239" s="36">
        <v>1.5</v>
      </c>
      <c r="D239" s="36">
        <v>141000</v>
      </c>
      <c r="E239" s="36"/>
      <c r="F239" s="36">
        <v>211000</v>
      </c>
    </row>
    <row r="240" spans="1:6" ht="17.25" thickBot="1" x14ac:dyDescent="0.3">
      <c r="A240" s="65">
        <v>2</v>
      </c>
      <c r="B240" s="35" t="s">
        <v>7</v>
      </c>
      <c r="C240" s="36">
        <v>1</v>
      </c>
      <c r="D240" s="36">
        <v>130897</v>
      </c>
      <c r="E240" s="36"/>
      <c r="F240" s="36">
        <v>130897</v>
      </c>
    </row>
    <row r="241" spans="1:6" ht="17.25" thickBot="1" x14ac:dyDescent="0.3">
      <c r="A241" s="65">
        <v>3</v>
      </c>
      <c r="B241" s="35" t="s">
        <v>32</v>
      </c>
      <c r="C241" s="36">
        <v>1</v>
      </c>
      <c r="D241" s="36">
        <v>94000</v>
      </c>
      <c r="E241" s="36"/>
      <c r="F241" s="36">
        <f>D241*C241</f>
        <v>94000</v>
      </c>
    </row>
    <row r="242" spans="1:6" ht="17.25" thickBot="1" x14ac:dyDescent="0.3">
      <c r="A242" s="65">
        <v>4</v>
      </c>
      <c r="B242" s="35" t="s">
        <v>152</v>
      </c>
      <c r="C242" s="36">
        <v>1</v>
      </c>
      <c r="D242" s="36">
        <v>89102</v>
      </c>
      <c r="E242" s="36"/>
      <c r="F242" s="36">
        <f t="shared" ref="F242:F249" si="3">D242*C242</f>
        <v>89102</v>
      </c>
    </row>
    <row r="243" spans="1:6" ht="17.25" thickBot="1" x14ac:dyDescent="0.3">
      <c r="A243" s="65">
        <v>5</v>
      </c>
      <c r="B243" s="35" t="s">
        <v>12</v>
      </c>
      <c r="C243" s="36">
        <v>1</v>
      </c>
      <c r="D243" s="36">
        <v>89102</v>
      </c>
      <c r="E243" s="36"/>
      <c r="F243" s="36">
        <f t="shared" si="3"/>
        <v>89102</v>
      </c>
    </row>
    <row r="244" spans="1:6" ht="17.25" thickBot="1" x14ac:dyDescent="0.3">
      <c r="A244" s="65">
        <v>6</v>
      </c>
      <c r="B244" s="35" t="s">
        <v>8</v>
      </c>
      <c r="C244" s="36">
        <v>1</v>
      </c>
      <c r="D244" s="36">
        <v>89102</v>
      </c>
      <c r="E244" s="36"/>
      <c r="F244" s="36">
        <f t="shared" si="3"/>
        <v>89102</v>
      </c>
    </row>
    <row r="245" spans="1:6" ht="17.25" thickBot="1" x14ac:dyDescent="0.3">
      <c r="A245" s="65">
        <v>7</v>
      </c>
      <c r="B245" s="35" t="s">
        <v>153</v>
      </c>
      <c r="C245" s="36">
        <v>1</v>
      </c>
      <c r="D245" s="36">
        <v>89102</v>
      </c>
      <c r="E245" s="36"/>
      <c r="F245" s="36">
        <f t="shared" si="3"/>
        <v>89102</v>
      </c>
    </row>
    <row r="246" spans="1:6" ht="17.25" thickBot="1" x14ac:dyDescent="0.3">
      <c r="A246" s="65">
        <v>8</v>
      </c>
      <c r="B246" s="35" t="s">
        <v>154</v>
      </c>
      <c r="C246" s="36">
        <v>0.5</v>
      </c>
      <c r="D246" s="36">
        <v>89102</v>
      </c>
      <c r="E246" s="36"/>
      <c r="F246" s="36">
        <v>44551</v>
      </c>
    </row>
    <row r="247" spans="1:6" ht="17.25" thickBot="1" x14ac:dyDescent="0.3">
      <c r="A247" s="65">
        <v>9</v>
      </c>
      <c r="B247" s="35" t="s">
        <v>27</v>
      </c>
      <c r="C247" s="36">
        <v>4</v>
      </c>
      <c r="D247" s="36">
        <v>89102</v>
      </c>
      <c r="E247" s="36"/>
      <c r="F247" s="36">
        <f t="shared" si="3"/>
        <v>356408</v>
      </c>
    </row>
    <row r="248" spans="1:6" ht="17.25" thickBot="1" x14ac:dyDescent="0.3">
      <c r="A248" s="65">
        <v>10</v>
      </c>
      <c r="B248" s="35" t="s">
        <v>155</v>
      </c>
      <c r="C248" s="36">
        <v>4</v>
      </c>
      <c r="D248" s="36">
        <v>90000</v>
      </c>
      <c r="E248" s="36"/>
      <c r="F248" s="36">
        <v>360000</v>
      </c>
    </row>
    <row r="249" spans="1:6" ht="17.25" thickBot="1" x14ac:dyDescent="0.3">
      <c r="A249" s="65">
        <v>11</v>
      </c>
      <c r="B249" s="35" t="s">
        <v>155</v>
      </c>
      <c r="C249" s="36">
        <v>2</v>
      </c>
      <c r="D249" s="36">
        <v>132684</v>
      </c>
      <c r="E249" s="36"/>
      <c r="F249" s="36">
        <f t="shared" si="3"/>
        <v>265368</v>
      </c>
    </row>
    <row r="250" spans="1:6" ht="17.25" thickBot="1" x14ac:dyDescent="0.3">
      <c r="A250" s="65">
        <v>12</v>
      </c>
      <c r="B250" s="35" t="s">
        <v>155</v>
      </c>
      <c r="C250" s="36">
        <v>1</v>
      </c>
      <c r="D250" s="36">
        <v>100000</v>
      </c>
      <c r="E250" s="36"/>
      <c r="F250" s="36">
        <v>100000</v>
      </c>
    </row>
    <row r="251" spans="1:6" ht="17.25" thickBot="1" x14ac:dyDescent="0.3">
      <c r="A251" s="65">
        <v>13</v>
      </c>
      <c r="B251" s="35" t="s">
        <v>155</v>
      </c>
      <c r="C251" s="36">
        <v>0.5</v>
      </c>
      <c r="D251" s="36">
        <v>100000</v>
      </c>
      <c r="E251" s="36"/>
      <c r="F251" s="36">
        <v>50000</v>
      </c>
    </row>
    <row r="252" spans="1:6" ht="17.25" thickBot="1" x14ac:dyDescent="0.3">
      <c r="A252" s="65">
        <v>14</v>
      </c>
      <c r="B252" s="35" t="s">
        <v>155</v>
      </c>
      <c r="C252" s="36">
        <v>0.83</v>
      </c>
      <c r="D252" s="36">
        <v>100000</v>
      </c>
      <c r="E252" s="36"/>
      <c r="F252" s="36">
        <v>83000</v>
      </c>
    </row>
    <row r="253" spans="1:6" ht="17.25" thickBot="1" x14ac:dyDescent="0.3">
      <c r="A253" s="65">
        <v>15</v>
      </c>
      <c r="B253" s="35" t="s">
        <v>155</v>
      </c>
      <c r="C253" s="36">
        <v>1</v>
      </c>
      <c r="D253" s="36">
        <v>111200</v>
      </c>
      <c r="E253" s="36"/>
      <c r="F253" s="36">
        <v>111200</v>
      </c>
    </row>
    <row r="254" spans="1:6" ht="17.25" thickBot="1" x14ac:dyDescent="0.3">
      <c r="A254" s="65">
        <v>16</v>
      </c>
      <c r="B254" s="35" t="s">
        <v>155</v>
      </c>
      <c r="C254" s="36">
        <v>0.67</v>
      </c>
      <c r="D254" s="36">
        <v>90000</v>
      </c>
      <c r="E254" s="36"/>
      <c r="F254" s="36">
        <v>60300</v>
      </c>
    </row>
    <row r="255" spans="1:6" ht="17.25" thickBot="1" x14ac:dyDescent="0.3">
      <c r="A255" s="65">
        <v>17</v>
      </c>
      <c r="B255" s="35" t="s">
        <v>155</v>
      </c>
      <c r="C255" s="36">
        <v>1</v>
      </c>
      <c r="D255" s="36">
        <v>89102</v>
      </c>
      <c r="E255" s="36">
        <v>4187</v>
      </c>
      <c r="F255" s="36">
        <v>93289</v>
      </c>
    </row>
    <row r="256" spans="1:6" ht="17.25" thickBot="1" x14ac:dyDescent="0.3">
      <c r="A256" s="65"/>
      <c r="B256" s="35" t="s">
        <v>5</v>
      </c>
      <c r="C256" s="36">
        <v>22</v>
      </c>
      <c r="D256" s="36"/>
      <c r="E256" s="36"/>
      <c r="F256" s="36">
        <f>SUM(F239:F255)</f>
        <v>2316421</v>
      </c>
    </row>
    <row r="259" spans="1:6" s="96" customFormat="1" ht="44.25" customHeight="1" x14ac:dyDescent="0.25">
      <c r="A259" s="139" t="s">
        <v>156</v>
      </c>
      <c r="B259" s="139"/>
      <c r="C259" s="139"/>
      <c r="D259" s="139"/>
      <c r="E259" s="139"/>
    </row>
    <row r="260" spans="1:6" s="6" customFormat="1" ht="3" customHeight="1" thickBot="1" x14ac:dyDescent="0.3">
      <c r="A260" s="97"/>
    </row>
    <row r="261" spans="1:6" s="99" customFormat="1" ht="48.75" customHeight="1" x14ac:dyDescent="0.2">
      <c r="A261" s="137" t="s">
        <v>43</v>
      </c>
      <c r="B261" s="137" t="s">
        <v>44</v>
      </c>
      <c r="C261" s="137" t="s">
        <v>45</v>
      </c>
      <c r="D261" s="137" t="s">
        <v>46</v>
      </c>
      <c r="E261" s="98" t="s">
        <v>47</v>
      </c>
      <c r="F261" s="137" t="s">
        <v>109</v>
      </c>
    </row>
    <row r="262" spans="1:6" ht="33.75" thickBot="1" x14ac:dyDescent="0.3">
      <c r="A262" s="138"/>
      <c r="B262" s="138"/>
      <c r="C262" s="138"/>
      <c r="D262" s="138"/>
      <c r="E262" s="35" t="s">
        <v>49</v>
      </c>
      <c r="F262" s="138"/>
    </row>
    <row r="263" spans="1:6" ht="17.25" thickBot="1" x14ac:dyDescent="0.3">
      <c r="A263" s="65">
        <v>1</v>
      </c>
      <c r="B263" s="35" t="s">
        <v>3</v>
      </c>
      <c r="C263" s="66">
        <v>1</v>
      </c>
      <c r="D263" s="66">
        <v>142800</v>
      </c>
      <c r="E263" s="66"/>
      <c r="F263" s="66">
        <v>142800</v>
      </c>
    </row>
    <row r="264" spans="1:6" ht="17.25" thickBot="1" x14ac:dyDescent="0.3">
      <c r="A264" s="65">
        <v>2</v>
      </c>
      <c r="B264" s="35" t="s">
        <v>32</v>
      </c>
      <c r="C264" s="66">
        <v>1</v>
      </c>
      <c r="D264" s="66">
        <v>93463</v>
      </c>
      <c r="E264" s="66"/>
      <c r="F264" s="66">
        <v>93436</v>
      </c>
    </row>
    <row r="265" spans="1:6" ht="17.25" thickBot="1" x14ac:dyDescent="0.3">
      <c r="A265" s="65">
        <v>3</v>
      </c>
      <c r="B265" s="35" t="s">
        <v>40</v>
      </c>
      <c r="C265" s="66">
        <v>3</v>
      </c>
      <c r="D265" s="66">
        <v>89102</v>
      </c>
      <c r="E265" s="66">
        <v>4187</v>
      </c>
      <c r="F265" s="66">
        <v>279867</v>
      </c>
    </row>
    <row r="266" spans="1:6" ht="17.25" thickBot="1" x14ac:dyDescent="0.3">
      <c r="A266" s="65">
        <v>4</v>
      </c>
      <c r="B266" s="35" t="s">
        <v>40</v>
      </c>
      <c r="C266" s="66">
        <v>1</v>
      </c>
      <c r="D266" s="66">
        <v>89102</v>
      </c>
      <c r="E266" s="66"/>
      <c r="F266" s="66">
        <v>89102</v>
      </c>
    </row>
    <row r="267" spans="1:6" ht="17.25" thickBot="1" x14ac:dyDescent="0.3">
      <c r="A267" s="65">
        <v>5</v>
      </c>
      <c r="B267" s="35" t="s">
        <v>157</v>
      </c>
      <c r="C267" s="66">
        <v>0.5</v>
      </c>
      <c r="D267" s="66">
        <v>89102</v>
      </c>
      <c r="E267" s="66">
        <v>4187</v>
      </c>
      <c r="F267" s="66">
        <v>46644</v>
      </c>
    </row>
    <row r="268" spans="1:6" ht="17.25" thickBot="1" x14ac:dyDescent="0.3">
      <c r="A268" s="65">
        <v>6</v>
      </c>
      <c r="B268" s="35" t="s">
        <v>157</v>
      </c>
      <c r="C268" s="66">
        <v>0.5</v>
      </c>
      <c r="D268" s="66">
        <v>89102</v>
      </c>
      <c r="E268" s="66"/>
      <c r="F268" s="66">
        <v>44551</v>
      </c>
    </row>
    <row r="269" spans="1:6" ht="17.25" thickBot="1" x14ac:dyDescent="0.3">
      <c r="A269" s="65">
        <v>7</v>
      </c>
      <c r="B269" s="35" t="s">
        <v>11</v>
      </c>
      <c r="C269" s="66">
        <v>0.5</v>
      </c>
      <c r="D269" s="66">
        <v>89102</v>
      </c>
      <c r="E269" s="66">
        <v>4187</v>
      </c>
      <c r="F269" s="66">
        <v>46644</v>
      </c>
    </row>
    <row r="270" spans="1:6" ht="17.25" thickBot="1" x14ac:dyDescent="0.3">
      <c r="A270" s="65">
        <v>8</v>
      </c>
      <c r="B270" s="35" t="s">
        <v>113</v>
      </c>
      <c r="C270" s="66">
        <v>0.5</v>
      </c>
      <c r="D270" s="66">
        <v>89102</v>
      </c>
      <c r="E270" s="66">
        <v>4187</v>
      </c>
      <c r="F270" s="66">
        <v>46644</v>
      </c>
    </row>
    <row r="271" spans="1:6" ht="17.25" thickBot="1" x14ac:dyDescent="0.3">
      <c r="A271" s="65">
        <v>9</v>
      </c>
      <c r="B271" s="35" t="s">
        <v>158</v>
      </c>
      <c r="C271" s="66">
        <v>0.5</v>
      </c>
      <c r="D271" s="66">
        <v>89102</v>
      </c>
      <c r="E271" s="66"/>
      <c r="F271" s="66">
        <v>44551</v>
      </c>
    </row>
    <row r="272" spans="1:6" ht="17.25" thickBot="1" x14ac:dyDescent="0.3">
      <c r="A272" s="65">
        <v>10</v>
      </c>
      <c r="B272" s="35" t="s">
        <v>55</v>
      </c>
      <c r="C272" s="66">
        <v>1</v>
      </c>
      <c r="D272" s="66">
        <v>89102</v>
      </c>
      <c r="E272" s="66"/>
      <c r="F272" s="66">
        <v>89102</v>
      </c>
    </row>
    <row r="273" spans="1:6" ht="17.25" thickBot="1" x14ac:dyDescent="0.3">
      <c r="A273" s="65">
        <v>11</v>
      </c>
      <c r="B273" s="35" t="s">
        <v>27</v>
      </c>
      <c r="C273" s="66">
        <v>0.5</v>
      </c>
      <c r="D273" s="66">
        <v>89102</v>
      </c>
      <c r="E273" s="66"/>
      <c r="F273" s="66">
        <v>44551</v>
      </c>
    </row>
    <row r="274" spans="1:6" ht="17.25" thickBot="1" x14ac:dyDescent="0.3">
      <c r="A274" s="65">
        <v>12</v>
      </c>
      <c r="B274" s="35" t="s">
        <v>27</v>
      </c>
      <c r="C274" s="66">
        <v>0.5</v>
      </c>
      <c r="D274" s="66">
        <v>89102</v>
      </c>
      <c r="E274" s="66">
        <v>4187</v>
      </c>
      <c r="F274" s="66">
        <v>45640</v>
      </c>
    </row>
    <row r="275" spans="1:6" ht="17.25" thickBot="1" x14ac:dyDescent="0.3">
      <c r="A275" s="65">
        <v>13</v>
      </c>
      <c r="B275" s="35" t="s">
        <v>12</v>
      </c>
      <c r="C275" s="66">
        <v>0.5</v>
      </c>
      <c r="D275" s="66">
        <v>89102</v>
      </c>
      <c r="E275" s="66"/>
      <c r="F275" s="66">
        <v>44551</v>
      </c>
    </row>
    <row r="276" spans="1:6" ht="17.25" thickBot="1" x14ac:dyDescent="0.3">
      <c r="A276" s="65">
        <v>14</v>
      </c>
      <c r="B276" s="35" t="s">
        <v>159</v>
      </c>
      <c r="C276" s="66">
        <v>0.5</v>
      </c>
      <c r="D276" s="66">
        <v>89102</v>
      </c>
      <c r="E276" s="66"/>
      <c r="F276" s="66">
        <v>44551</v>
      </c>
    </row>
    <row r="277" spans="1:6" ht="17.25" thickBot="1" x14ac:dyDescent="0.3">
      <c r="A277" s="65"/>
      <c r="B277" s="35" t="s">
        <v>5</v>
      </c>
      <c r="C277" s="66">
        <v>11.5</v>
      </c>
      <c r="D277" s="66"/>
      <c r="E277" s="66"/>
      <c r="F277" s="66">
        <f>SUM(F263:F276)</f>
        <v>1102634</v>
      </c>
    </row>
    <row r="279" spans="1:6" ht="53.25" customHeight="1" x14ac:dyDescent="0.3">
      <c r="A279" s="136" t="s">
        <v>160</v>
      </c>
      <c r="B279" s="136"/>
      <c r="C279" s="136"/>
      <c r="D279" s="136"/>
      <c r="E279" s="136"/>
      <c r="F279" s="100"/>
    </row>
    <row r="280" spans="1:6" ht="18.75" thickBot="1" x14ac:dyDescent="0.3">
      <c r="A280" s="101"/>
      <c r="B280" s="102"/>
      <c r="C280" s="102"/>
      <c r="D280" s="102"/>
      <c r="E280" s="103"/>
      <c r="F280" s="103"/>
    </row>
    <row r="281" spans="1:6" ht="15.75" thickBot="1" x14ac:dyDescent="0.3">
      <c r="A281" s="104">
        <v>1</v>
      </c>
      <c r="B281" s="105" t="s">
        <v>3</v>
      </c>
      <c r="C281" s="106">
        <v>1</v>
      </c>
      <c r="D281" s="107">
        <v>107700</v>
      </c>
      <c r="E281" s="108"/>
      <c r="F281" s="109">
        <v>107700</v>
      </c>
    </row>
    <row r="282" spans="1:6" ht="15.75" thickBot="1" x14ac:dyDescent="0.3">
      <c r="A282" s="12">
        <v>2</v>
      </c>
      <c r="B282" s="110" t="s">
        <v>161</v>
      </c>
      <c r="C282" s="106">
        <v>1</v>
      </c>
      <c r="D282" s="107">
        <v>89102</v>
      </c>
      <c r="E282" s="108">
        <v>4187</v>
      </c>
      <c r="F282" s="109">
        <f>E282+D282</f>
        <v>93289</v>
      </c>
    </row>
    <row r="283" spans="1:6" ht="15.75" thickBot="1" x14ac:dyDescent="0.3">
      <c r="A283" s="12">
        <v>3</v>
      </c>
      <c r="B283" s="22" t="s">
        <v>19</v>
      </c>
      <c r="C283" s="4">
        <v>0.5</v>
      </c>
      <c r="D283" s="107">
        <v>89102</v>
      </c>
      <c r="E283" s="108">
        <v>4187</v>
      </c>
      <c r="F283" s="109">
        <v>46644</v>
      </c>
    </row>
    <row r="284" spans="1:6" ht="15.75" thickBot="1" x14ac:dyDescent="0.3">
      <c r="A284" s="12">
        <v>4</v>
      </c>
      <c r="B284" s="22" t="s">
        <v>84</v>
      </c>
      <c r="C284" s="4">
        <v>0.5</v>
      </c>
      <c r="D284" s="107">
        <v>89102</v>
      </c>
      <c r="E284" s="108">
        <v>4187</v>
      </c>
      <c r="F284" s="109">
        <v>46644</v>
      </c>
    </row>
    <row r="285" spans="1:6" ht="19.5" customHeight="1" thickBot="1" x14ac:dyDescent="0.3">
      <c r="A285" s="12">
        <v>5</v>
      </c>
      <c r="B285" s="22" t="s">
        <v>20</v>
      </c>
      <c r="C285" s="4" t="s">
        <v>162</v>
      </c>
      <c r="D285" s="107">
        <v>89102</v>
      </c>
      <c r="E285" s="108">
        <v>5909</v>
      </c>
      <c r="F285" s="109">
        <v>532062</v>
      </c>
    </row>
    <row r="286" spans="1:6" ht="15.75" thickBot="1" x14ac:dyDescent="0.3">
      <c r="A286" s="12">
        <v>6</v>
      </c>
      <c r="B286" s="22" t="s">
        <v>18</v>
      </c>
      <c r="C286" s="4">
        <v>5</v>
      </c>
      <c r="D286" s="107">
        <v>89102</v>
      </c>
      <c r="E286" s="108">
        <v>4187</v>
      </c>
      <c r="F286" s="109">
        <v>466445</v>
      </c>
    </row>
    <row r="287" spans="1:6" ht="15.75" customHeight="1" thickBot="1" x14ac:dyDescent="0.3">
      <c r="A287" s="12">
        <v>7</v>
      </c>
      <c r="B287" s="22" t="s">
        <v>163</v>
      </c>
      <c r="C287" s="4" t="s">
        <v>164</v>
      </c>
      <c r="D287" s="107">
        <v>89102</v>
      </c>
      <c r="E287" s="108">
        <v>4187</v>
      </c>
      <c r="F287" s="109">
        <v>69967</v>
      </c>
    </row>
    <row r="288" spans="1:6" ht="15.75" customHeight="1" thickBot="1" x14ac:dyDescent="0.3">
      <c r="A288" s="12">
        <v>8</v>
      </c>
      <c r="B288" s="22" t="s">
        <v>38</v>
      </c>
      <c r="C288" s="4">
        <v>1</v>
      </c>
      <c r="D288" s="107">
        <v>89102</v>
      </c>
      <c r="E288" s="108">
        <v>4187</v>
      </c>
      <c r="F288" s="109">
        <v>93289</v>
      </c>
    </row>
    <row r="289" spans="1:6" ht="19.5" customHeight="1" thickBot="1" x14ac:dyDescent="0.3">
      <c r="A289" s="12">
        <v>9</v>
      </c>
      <c r="B289" s="22" t="s">
        <v>8</v>
      </c>
      <c r="C289" s="4">
        <v>1</v>
      </c>
      <c r="D289" s="107">
        <v>89102</v>
      </c>
      <c r="E289" s="108">
        <v>4187</v>
      </c>
      <c r="F289" s="109">
        <v>93289</v>
      </c>
    </row>
    <row r="290" spans="1:6" ht="15.75" thickBot="1" x14ac:dyDescent="0.3">
      <c r="A290" s="12">
        <v>10</v>
      </c>
      <c r="B290" s="22" t="s">
        <v>9</v>
      </c>
      <c r="C290" s="4">
        <v>1</v>
      </c>
      <c r="D290" s="107">
        <v>89102</v>
      </c>
      <c r="E290" s="108"/>
      <c r="F290" s="109">
        <v>89102</v>
      </c>
    </row>
    <row r="291" spans="1:6" ht="15.75" customHeight="1" thickBot="1" x14ac:dyDescent="0.3">
      <c r="A291" s="12">
        <v>11</v>
      </c>
      <c r="B291" s="22" t="s">
        <v>10</v>
      </c>
      <c r="C291" s="4">
        <v>1</v>
      </c>
      <c r="D291" s="107">
        <v>89102</v>
      </c>
      <c r="E291" s="108">
        <v>4187</v>
      </c>
      <c r="F291" s="109">
        <v>93289</v>
      </c>
    </row>
    <row r="292" spans="1:6" ht="17.25" customHeight="1" thickBot="1" x14ac:dyDescent="0.3">
      <c r="A292" s="12">
        <v>12</v>
      </c>
      <c r="B292" s="22" t="s">
        <v>57</v>
      </c>
      <c r="C292" s="4" t="s">
        <v>164</v>
      </c>
      <c r="D292" s="107">
        <v>89102</v>
      </c>
      <c r="E292" s="108">
        <v>4187</v>
      </c>
      <c r="F292" s="109">
        <v>69967</v>
      </c>
    </row>
    <row r="293" spans="1:6" ht="15.75" thickBot="1" x14ac:dyDescent="0.3">
      <c r="A293" s="12">
        <v>13</v>
      </c>
      <c r="B293" s="25" t="s">
        <v>12</v>
      </c>
      <c r="C293" s="4">
        <v>1</v>
      </c>
      <c r="D293" s="107">
        <v>89102</v>
      </c>
      <c r="E293" s="108">
        <v>4187</v>
      </c>
      <c r="F293" s="109">
        <v>93289</v>
      </c>
    </row>
    <row r="294" spans="1:6" ht="15.75" thickBot="1" x14ac:dyDescent="0.3">
      <c r="A294" s="12">
        <v>14</v>
      </c>
      <c r="B294" s="22" t="s">
        <v>165</v>
      </c>
      <c r="C294" s="4">
        <v>1.75</v>
      </c>
      <c r="D294" s="107">
        <v>89102</v>
      </c>
      <c r="E294" s="108">
        <v>4187</v>
      </c>
      <c r="F294" s="109">
        <v>163256</v>
      </c>
    </row>
    <row r="295" spans="1:6" ht="15.75" thickBot="1" x14ac:dyDescent="0.3">
      <c r="A295" s="12">
        <v>15</v>
      </c>
      <c r="B295" s="25" t="s">
        <v>4</v>
      </c>
      <c r="C295" s="23">
        <v>1</v>
      </c>
      <c r="D295" s="107">
        <v>89102</v>
      </c>
      <c r="E295" s="108">
        <v>4187</v>
      </c>
      <c r="F295" s="109">
        <v>93289</v>
      </c>
    </row>
    <row r="296" spans="1:6" ht="15.75" thickBot="1" x14ac:dyDescent="0.3">
      <c r="A296" s="12">
        <v>16</v>
      </c>
      <c r="B296" s="25" t="s">
        <v>166</v>
      </c>
      <c r="C296" s="23">
        <v>1</v>
      </c>
      <c r="D296" s="107">
        <v>89102</v>
      </c>
      <c r="E296" s="108">
        <v>4187</v>
      </c>
      <c r="F296" s="109">
        <v>93289</v>
      </c>
    </row>
    <row r="297" spans="1:6" ht="15.75" thickBot="1" x14ac:dyDescent="0.3">
      <c r="A297" s="12">
        <v>17</v>
      </c>
      <c r="B297" s="22" t="s">
        <v>167</v>
      </c>
      <c r="C297" s="23">
        <v>1</v>
      </c>
      <c r="D297" s="107">
        <v>89102</v>
      </c>
      <c r="E297" s="108">
        <v>4187</v>
      </c>
      <c r="F297" s="109">
        <f t="shared" ref="F297:F300" si="4">E297+D297</f>
        <v>93289</v>
      </c>
    </row>
    <row r="298" spans="1:6" ht="15.75" thickBot="1" x14ac:dyDescent="0.3">
      <c r="A298" s="12">
        <v>18</v>
      </c>
      <c r="B298" s="22" t="s">
        <v>168</v>
      </c>
      <c r="C298" s="23">
        <v>1</v>
      </c>
      <c r="D298" s="107">
        <v>89102</v>
      </c>
      <c r="E298" s="108">
        <v>4187</v>
      </c>
      <c r="F298" s="109">
        <f t="shared" si="4"/>
        <v>93289</v>
      </c>
    </row>
    <row r="299" spans="1:6" ht="15.75" thickBot="1" x14ac:dyDescent="0.3">
      <c r="A299" s="12">
        <v>19</v>
      </c>
      <c r="B299" s="22" t="s">
        <v>169</v>
      </c>
      <c r="C299" s="23">
        <v>1</v>
      </c>
      <c r="D299" s="107">
        <v>89102</v>
      </c>
      <c r="E299" s="108">
        <v>4187</v>
      </c>
      <c r="F299" s="109">
        <f t="shared" si="4"/>
        <v>93289</v>
      </c>
    </row>
    <row r="300" spans="1:6" ht="15.75" thickBot="1" x14ac:dyDescent="0.3">
      <c r="A300" s="12">
        <v>20</v>
      </c>
      <c r="B300" s="22" t="s">
        <v>22</v>
      </c>
      <c r="C300" s="23">
        <v>1</v>
      </c>
      <c r="D300" s="107">
        <v>89102</v>
      </c>
      <c r="E300" s="108"/>
      <c r="F300" s="109">
        <f t="shared" si="4"/>
        <v>89102</v>
      </c>
    </row>
    <row r="301" spans="1:6" ht="18.75" thickBot="1" x14ac:dyDescent="0.3">
      <c r="A301" s="12"/>
      <c r="B301" s="26" t="s">
        <v>5</v>
      </c>
      <c r="C301" s="5" t="s">
        <v>170</v>
      </c>
      <c r="D301" s="111" t="s">
        <v>6</v>
      </c>
      <c r="E301" s="112">
        <f>E282+E281+E283+E284+E285+E286+E287+E288+E289+E290+E291+E292+E293+E294+E295+E296+E297+E298+E299+E300</f>
        <v>72901</v>
      </c>
      <c r="F301" s="112">
        <f>SUM(F281:F300)</f>
        <v>2613779</v>
      </c>
    </row>
    <row r="304" spans="1:6" ht="42.75" customHeight="1" thickBot="1" x14ac:dyDescent="0.3">
      <c r="A304" s="30"/>
      <c r="B304" s="118" t="s">
        <v>171</v>
      </c>
      <c r="C304" s="118"/>
      <c r="D304" s="118"/>
      <c r="E304" s="118"/>
      <c r="F304" s="118"/>
    </row>
    <row r="305" spans="1:6" s="94" customFormat="1" ht="14.25" x14ac:dyDescent="0.2">
      <c r="A305" s="119" t="s">
        <v>43</v>
      </c>
      <c r="B305" s="121" t="s">
        <v>44</v>
      </c>
      <c r="C305" s="119" t="s">
        <v>45</v>
      </c>
      <c r="D305" s="119" t="s">
        <v>46</v>
      </c>
      <c r="E305" s="113" t="s">
        <v>47</v>
      </c>
      <c r="F305" s="123" t="s">
        <v>109</v>
      </c>
    </row>
    <row r="306" spans="1:6" s="94" customFormat="1" ht="29.25" thickBot="1" x14ac:dyDescent="0.25">
      <c r="A306" s="120"/>
      <c r="B306" s="122"/>
      <c r="C306" s="120"/>
      <c r="D306" s="120"/>
      <c r="E306" s="114" t="s">
        <v>49</v>
      </c>
      <c r="F306" s="124"/>
    </row>
    <row r="307" spans="1:6" ht="17.25" thickBot="1" x14ac:dyDescent="0.3">
      <c r="A307" s="34">
        <v>1</v>
      </c>
      <c r="B307" s="35" t="s">
        <v>3</v>
      </c>
      <c r="C307" s="36">
        <v>1</v>
      </c>
      <c r="D307" s="115">
        <v>99000</v>
      </c>
      <c r="E307" s="115"/>
      <c r="F307" s="115">
        <v>99000</v>
      </c>
    </row>
    <row r="308" spans="1:6" ht="17.25" thickBot="1" x14ac:dyDescent="0.3">
      <c r="A308" s="34">
        <v>2</v>
      </c>
      <c r="B308" s="35" t="s">
        <v>7</v>
      </c>
      <c r="C308" s="36">
        <v>1</v>
      </c>
      <c r="D308" s="115">
        <v>91462</v>
      </c>
      <c r="E308" s="115"/>
      <c r="F308" s="115">
        <v>91462</v>
      </c>
    </row>
    <row r="309" spans="1:6" ht="17.25" thickBot="1" x14ac:dyDescent="0.3">
      <c r="A309" s="34">
        <v>3</v>
      </c>
      <c r="B309" s="35" t="s">
        <v>32</v>
      </c>
      <c r="C309" s="36">
        <v>1</v>
      </c>
      <c r="D309" s="115">
        <v>89487</v>
      </c>
      <c r="E309" s="115"/>
      <c r="F309" s="115">
        <v>89487</v>
      </c>
    </row>
    <row r="310" spans="1:6" ht="21" customHeight="1" thickBot="1" x14ac:dyDescent="0.3">
      <c r="A310" s="34">
        <v>4</v>
      </c>
      <c r="B310" s="35" t="s">
        <v>172</v>
      </c>
      <c r="C310" s="36" t="s">
        <v>24</v>
      </c>
      <c r="D310" s="115">
        <v>89102</v>
      </c>
      <c r="E310" s="115">
        <v>4187</v>
      </c>
      <c r="F310" s="115">
        <v>46644</v>
      </c>
    </row>
    <row r="311" spans="1:6" ht="17.25" thickBot="1" x14ac:dyDescent="0.3">
      <c r="A311" s="34">
        <v>5</v>
      </c>
      <c r="B311" s="35" t="s">
        <v>111</v>
      </c>
      <c r="C311" s="36">
        <v>6</v>
      </c>
      <c r="D311" s="115">
        <v>89102</v>
      </c>
      <c r="E311" s="115">
        <v>4187</v>
      </c>
      <c r="F311" s="115">
        <v>559734</v>
      </c>
    </row>
    <row r="312" spans="1:6" ht="17.25" thickBot="1" x14ac:dyDescent="0.3">
      <c r="A312" s="34">
        <v>6</v>
      </c>
      <c r="B312" s="35" t="s">
        <v>12</v>
      </c>
      <c r="C312" s="36" t="s">
        <v>24</v>
      </c>
      <c r="D312" s="115">
        <v>89102</v>
      </c>
      <c r="E312" s="115"/>
      <c r="F312" s="115">
        <v>44551</v>
      </c>
    </row>
    <row r="313" spans="1:6" ht="17.25" thickBot="1" x14ac:dyDescent="0.3">
      <c r="A313" s="34">
        <v>7</v>
      </c>
      <c r="B313" s="35" t="s">
        <v>159</v>
      </c>
      <c r="C313" s="36">
        <v>1</v>
      </c>
      <c r="D313" s="115">
        <v>93436</v>
      </c>
      <c r="E313" s="115"/>
      <c r="F313" s="115">
        <v>93436</v>
      </c>
    </row>
    <row r="314" spans="1:6" ht="17.25" thickBot="1" x14ac:dyDescent="0.3">
      <c r="A314" s="34">
        <v>8</v>
      </c>
      <c r="B314" s="35" t="s">
        <v>27</v>
      </c>
      <c r="C314" s="36" t="s">
        <v>24</v>
      </c>
      <c r="D314" s="115">
        <v>89102</v>
      </c>
      <c r="E314" s="115"/>
      <c r="F314" s="115">
        <v>44551</v>
      </c>
    </row>
    <row r="315" spans="1:6" ht="17.25" thickBot="1" x14ac:dyDescent="0.3">
      <c r="A315" s="34"/>
      <c r="B315" s="35" t="s">
        <v>5</v>
      </c>
      <c r="C315" s="36" t="s">
        <v>173</v>
      </c>
      <c r="D315" s="115"/>
      <c r="E315" s="115"/>
      <c r="F315" s="115">
        <f>SUM(F307:F314)</f>
        <v>1068865</v>
      </c>
    </row>
  </sheetData>
  <mergeCells count="43">
    <mergeCell ref="A279:E279"/>
    <mergeCell ref="F237:F238"/>
    <mergeCell ref="A236:E236"/>
    <mergeCell ref="A237:A238"/>
    <mergeCell ref="B237:B238"/>
    <mergeCell ref="C237:C238"/>
    <mergeCell ref="D237:D238"/>
    <mergeCell ref="F261:F262"/>
    <mergeCell ref="A259:E259"/>
    <mergeCell ref="A261:A262"/>
    <mergeCell ref="B261:B262"/>
    <mergeCell ref="C261:C262"/>
    <mergeCell ref="D261:D262"/>
    <mergeCell ref="A169:F169"/>
    <mergeCell ref="A170:A171"/>
    <mergeCell ref="B170:B171"/>
    <mergeCell ref="C170:C171"/>
    <mergeCell ref="D170:D171"/>
    <mergeCell ref="F170:F171"/>
    <mergeCell ref="A86:E86"/>
    <mergeCell ref="F58:F59"/>
    <mergeCell ref="A26:E26"/>
    <mergeCell ref="A56:E56"/>
    <mergeCell ref="A58:A59"/>
    <mergeCell ref="B58:B59"/>
    <mergeCell ref="C58:C59"/>
    <mergeCell ref="D58:D59"/>
    <mergeCell ref="B113:E113"/>
    <mergeCell ref="B304:F304"/>
    <mergeCell ref="A305:A306"/>
    <mergeCell ref="B305:B306"/>
    <mergeCell ref="C305:C306"/>
    <mergeCell ref="D305:D306"/>
    <mergeCell ref="F305:F306"/>
    <mergeCell ref="A185:E185"/>
    <mergeCell ref="A186:E186"/>
    <mergeCell ref="A148:A149"/>
    <mergeCell ref="A151:A152"/>
    <mergeCell ref="A135:F135"/>
    <mergeCell ref="A138:A139"/>
    <mergeCell ref="A141:A142"/>
    <mergeCell ref="A143:A144"/>
    <mergeCell ref="A146:A147"/>
  </mergeCells>
  <pageMargins left="0.43307086614173229" right="0.19685039370078741" top="0.35433070866141736" bottom="0.31496062992125984" header="0.31496062992125984" footer="0.19685039370078741"/>
  <pageSetup paperSize="9" scale="95" fitToHeight="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2021-03-05T05:13:26Z</dcterms:modified>
</cp:coreProperties>
</file>