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1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<sst xmlns="http://schemas.openxmlformats.org/spreadsheetml/2006/main" count="114" uniqueCount="67">
  <si>
    <t>N</t>
  </si>
  <si>
    <t>Î³å</t>
  </si>
  <si>
    <t>ÂÇí 1Ù/Ù</t>
  </si>
  <si>
    <t>ÂÇí 5Ù/Ù</t>
  </si>
  <si>
    <t>ÀÝ¹³Ù»ÝÁ ÏñÃáõÃÛáõÝ</t>
  </si>
  <si>
    <t>Øß³ÏáõÛÃÇ ïáõÝ</t>
  </si>
  <si>
    <t>Â³Ý·³ñ³Ý</t>
  </si>
  <si>
    <t>²ñí»ëïÇ ¹åñáó</t>
  </si>
  <si>
    <t>Ø³ñ½³¹åñáó</t>
  </si>
  <si>
    <t>ÀÝ¹³Ù»ÝÁ Ùß³ÏáõÛÃ</t>
  </si>
  <si>
    <t>ø³Õ³ù³å»ï³ñ³Ý</t>
  </si>
  <si>
    <t>øÎ²¶</t>
  </si>
  <si>
    <t>ÀÝ¹. í³ñã. µÛáõç»</t>
  </si>
  <si>
    <t>üáÝ¹. µÛáõç»</t>
  </si>
  <si>
    <t>ê»÷³Ï³Ý ïñ.</t>
  </si>
  <si>
    <t>²           Ú          ¸                      Â           ì            àô             Ø</t>
  </si>
  <si>
    <t>ÎáÙáõÝ³É ïÝï.</t>
  </si>
  <si>
    <t>Ü»ñÏ Í³Ëë»ñ</t>
  </si>
  <si>
    <t>Î³å Í³Ë</t>
  </si>
  <si>
    <t>²ßË³ï³-í³ñÓ</t>
  </si>
  <si>
    <t>Ø³ëë³Û³Ï³Ý ÙÇçáó³éáõÙÝ»ñ</t>
  </si>
  <si>
    <t>ëáó.û·</t>
  </si>
  <si>
    <t>ÀÝ¹³Ù»ÝÁ</t>
  </si>
  <si>
    <t>î»Õ»Ï³ïí ¨ Ù³ë ½³ñ Í³Ëë</t>
  </si>
  <si>
    <t>¶ñ³ ÝÛáõÃ»ñ</t>
  </si>
  <si>
    <t>êÝÝ¹³ÙÃ»ñù</t>
  </si>
  <si>
    <t>æñÙáõÕ ÏáÛáõÕáõ Í³Ëë</t>
  </si>
  <si>
    <t>·áñÍ-áõÙ</t>
  </si>
  <si>
    <t>æñÙ ÏáÛ</t>
  </si>
  <si>
    <t>Անդամ.վճար</t>
  </si>
  <si>
    <t>Կադաստր</t>
  </si>
  <si>
    <t>Բարե.կարգ</t>
  </si>
  <si>
    <t>Գյուղ. Տնտ.</t>
  </si>
  <si>
    <t xml:space="preserve">Պարտադիր վճ. </t>
  </si>
  <si>
    <t>Ընդհ. Բնույթի</t>
  </si>
  <si>
    <t>Համ.ծառ</t>
  </si>
  <si>
    <t xml:space="preserve">ÀÝ¹³Ù»ÝÁ </t>
  </si>
  <si>
    <t>,,Գայանե</t>
  </si>
  <si>
    <t>Սոց ոլորտ</t>
  </si>
  <si>
    <t>Հավելված 2</t>
  </si>
  <si>
    <t>Չափագրումեր</t>
  </si>
  <si>
    <t xml:space="preserve"> Բարեկարգում</t>
  </si>
  <si>
    <t>Հատուկ նյութեր</t>
  </si>
  <si>
    <t>Թիվ 8 մ/մ</t>
  </si>
  <si>
    <t>Մ»ù Ýáñ</t>
  </si>
  <si>
    <t>Ææºì²ÜÆ Ð²Ø²ÚÜøÆ 2018Ã. ´ÚàôæºÆ Ì²ÊêºðÆ Ü²Ê²Ð²ÞÆì</t>
  </si>
  <si>
    <t>էլ էներգիա/փող/</t>
  </si>
  <si>
    <t>տնտեսում</t>
  </si>
  <si>
    <t>Ապպա/</t>
  </si>
  <si>
    <t>Պահուստային ֆոնդ</t>
  </si>
  <si>
    <t>Պահ. ֆոնդ</t>
  </si>
  <si>
    <t>էլ.էներգիա և գազ</t>
  </si>
  <si>
    <t>ºñ³Åßï³Ï³Ý ¹åñáó</t>
  </si>
  <si>
    <t>²í³Ý¹áõÛÃ</t>
  </si>
  <si>
    <t>ì»ñÝ³ïáõÝ</t>
  </si>
  <si>
    <t>ՔԿԱԳ</t>
  </si>
  <si>
    <t>Կոմունալ</t>
  </si>
  <si>
    <t>Թիվ 1 մ/մ</t>
  </si>
  <si>
    <t>ÂÇí 8Ù/Ù</t>
  </si>
  <si>
    <t>Վարձակալ.</t>
  </si>
  <si>
    <t>,,Իջևան"</t>
  </si>
  <si>
    <t>Սոց.</t>
  </si>
  <si>
    <t>Կրթարան</t>
  </si>
  <si>
    <t>Ææºì²ÜÆ Ð²Ø²ÚÜøÆ 2020Ã. ´ÚàôæºÆ Ì²ÊêºðÆ Ü²Ê²Ð²ÞÆì</t>
  </si>
  <si>
    <t>Պարգևավճարներ</t>
  </si>
  <si>
    <t>Բանկային վճարներ</t>
  </si>
  <si>
    <t>Ֆոնդային բյուջե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</si>
</sst>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.##0.0&quot;р.&quot;"/>
  </numFmts>
  <fonts count="48">
    <font>
      <sz val="10"/>
      <name val="Arial"/>
      <family val="0"/>
    </font>
    <font>
      <sz val="7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7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sz val="8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8" fontId="6" fillId="0" borderId="10" xfId="0" applyNumberFormat="1" applyFont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8" fontId="6" fillId="34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88" fontId="6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/>
    </xf>
    <xf numFmtId="188" fontId="2" fillId="0" borderId="0" xfId="0" applyNumberFormat="1" applyFont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88" fontId="5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vertical="center" wrapText="1"/>
    </xf>
    <xf numFmtId="188" fontId="7" fillId="0" borderId="11" xfId="0" applyNumberFormat="1" applyFont="1" applyBorder="1" applyAlignment="1">
      <alignment vertical="center" wrapText="1"/>
    </xf>
    <xf numFmtId="188" fontId="7" fillId="0" borderId="0" xfId="0" applyNumberFormat="1" applyFont="1" applyAlignment="1">
      <alignment vertical="center" wrapText="1"/>
    </xf>
    <xf numFmtId="188" fontId="3" fillId="0" borderId="11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6" fillId="34" borderId="11" xfId="0" applyNumberFormat="1" applyFont="1" applyFill="1" applyBorder="1" applyAlignment="1">
      <alignment horizontal="center" vertical="center"/>
    </xf>
    <xf numFmtId="188" fontId="3" fillId="34" borderId="0" xfId="0" applyNumberFormat="1" applyFont="1" applyFill="1" applyAlignment="1">
      <alignment/>
    </xf>
    <xf numFmtId="188" fontId="2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/>
    </xf>
    <xf numFmtId="188" fontId="4" fillId="0" borderId="11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4">
      <selection activeCell="R33" sqref="R33"/>
    </sheetView>
  </sheetViews>
  <sheetFormatPr defaultColWidth="9.140625" defaultRowHeight="12.75"/>
  <cols>
    <col min="1" max="1" width="3.8515625" style="5" bestFit="1" customWidth="1"/>
    <col min="2" max="2" width="14.7109375" style="12" customWidth="1"/>
    <col min="3" max="3" width="10.57421875" style="5" customWidth="1"/>
    <col min="4" max="4" width="11.8515625" style="5" customWidth="1"/>
    <col min="5" max="5" width="10.28125" style="5" customWidth="1"/>
    <col min="6" max="9" width="8.00390625" style="5" customWidth="1"/>
    <col min="10" max="10" width="10.421875" style="5" customWidth="1"/>
    <col min="11" max="12" width="8.00390625" style="5" customWidth="1"/>
    <col min="13" max="13" width="10.8515625" style="5" customWidth="1"/>
    <col min="14" max="14" width="9.8515625" style="5" customWidth="1"/>
    <col min="15" max="20" width="8.00390625" style="5" customWidth="1"/>
    <col min="21" max="21" width="8.28125" style="5" customWidth="1"/>
    <col min="22" max="22" width="9.57421875" style="5" customWidth="1"/>
    <col min="23" max="24" width="8.00390625" style="5" customWidth="1"/>
    <col min="25" max="26" width="7.140625" style="5" customWidth="1"/>
    <col min="27" max="16384" width="9.140625" style="5" customWidth="1"/>
  </cols>
  <sheetData>
    <row r="1" ht="28.5" customHeight="1">
      <c r="U1" s="6" t="s">
        <v>39</v>
      </c>
    </row>
    <row r="2" ht="9" customHeight="1" hidden="1"/>
    <row r="3" spans="1:26" ht="25.5" customHeight="1">
      <c r="A3" s="13" t="s">
        <v>0</v>
      </c>
      <c r="B3" s="32" t="s">
        <v>45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14"/>
      <c r="X3" s="15"/>
      <c r="Y3" s="14"/>
      <c r="Z3" s="14"/>
    </row>
    <row r="4" spans="1:26" ht="12.75">
      <c r="A4" s="13"/>
      <c r="B4" s="16"/>
      <c r="C4" s="13"/>
      <c r="D4" s="34" t="s">
        <v>15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 s="14"/>
      <c r="X4" s="15"/>
      <c r="Y4" s="14"/>
      <c r="Z4" s="14"/>
    </row>
    <row r="5" spans="1:26" s="19" customFormat="1" ht="42">
      <c r="A5" s="17"/>
      <c r="B5" s="9"/>
      <c r="C5" s="17" t="s">
        <v>22</v>
      </c>
      <c r="D5" s="17" t="s">
        <v>19</v>
      </c>
      <c r="E5" s="17" t="s">
        <v>51</v>
      </c>
      <c r="F5" s="17" t="s">
        <v>1</v>
      </c>
      <c r="G5" s="17" t="s">
        <v>27</v>
      </c>
      <c r="H5" s="17" t="s">
        <v>23</v>
      </c>
      <c r="I5" s="17" t="s">
        <v>17</v>
      </c>
      <c r="J5" s="17" t="s">
        <v>34</v>
      </c>
      <c r="K5" s="17" t="s">
        <v>44</v>
      </c>
      <c r="L5" s="17" t="s">
        <v>24</v>
      </c>
      <c r="M5" s="17" t="s">
        <v>14</v>
      </c>
      <c r="N5" s="17" t="s">
        <v>42</v>
      </c>
      <c r="O5" s="17" t="s">
        <v>32</v>
      </c>
      <c r="P5" s="17" t="s">
        <v>28</v>
      </c>
      <c r="Q5" s="17" t="s">
        <v>30</v>
      </c>
      <c r="R5" s="17" t="s">
        <v>48</v>
      </c>
      <c r="S5" s="17" t="s">
        <v>21</v>
      </c>
      <c r="T5" s="17" t="s">
        <v>33</v>
      </c>
      <c r="U5" s="17" t="s">
        <v>18</v>
      </c>
      <c r="V5" s="17" t="s">
        <v>25</v>
      </c>
      <c r="W5" s="17" t="s">
        <v>29</v>
      </c>
      <c r="X5" s="18" t="s">
        <v>31</v>
      </c>
      <c r="Y5" s="17" t="s">
        <v>35</v>
      </c>
      <c r="Z5" s="17" t="s">
        <v>50</v>
      </c>
    </row>
    <row r="6" spans="1:26" s="6" customFormat="1" ht="26.25" customHeight="1">
      <c r="A6" s="8">
        <v>1</v>
      </c>
      <c r="B6" s="9" t="s">
        <v>10</v>
      </c>
      <c r="C6" s="1">
        <v>116870</v>
      </c>
      <c r="D6" s="1">
        <v>88650</v>
      </c>
      <c r="E6" s="1">
        <v>2600</v>
      </c>
      <c r="F6" s="10">
        <v>1600</v>
      </c>
      <c r="G6" s="1">
        <v>600</v>
      </c>
      <c r="H6" s="10">
        <v>1260</v>
      </c>
      <c r="I6" s="1">
        <v>1300</v>
      </c>
      <c r="J6" s="1"/>
      <c r="K6" s="1">
        <v>800</v>
      </c>
      <c r="L6" s="1">
        <v>1700</v>
      </c>
      <c r="M6" s="1">
        <v>6930</v>
      </c>
      <c r="N6" s="1">
        <v>8800</v>
      </c>
      <c r="O6" s="1">
        <v>900</v>
      </c>
      <c r="P6" s="1"/>
      <c r="Q6" s="1"/>
      <c r="R6" s="1">
        <v>150</v>
      </c>
      <c r="S6" s="1"/>
      <c r="T6" s="1">
        <v>300</v>
      </c>
      <c r="U6" s="1"/>
      <c r="V6" s="1"/>
      <c r="W6" s="7">
        <v>800</v>
      </c>
      <c r="X6" s="11"/>
      <c r="Y6" s="7">
        <v>480</v>
      </c>
      <c r="Z6" s="7"/>
    </row>
    <row r="7" spans="1:26" s="6" customFormat="1" ht="26.25" customHeight="1">
      <c r="A7" s="8">
        <v>1</v>
      </c>
      <c r="B7" s="9" t="s">
        <v>16</v>
      </c>
      <c r="C7" s="1">
        <v>120499</v>
      </c>
      <c r="D7" s="1">
        <v>84339</v>
      </c>
      <c r="E7" s="1"/>
      <c r="F7" s="1"/>
      <c r="G7" s="1">
        <v>60</v>
      </c>
      <c r="H7" s="1">
        <v>100</v>
      </c>
      <c r="I7" s="1"/>
      <c r="J7" s="1"/>
      <c r="K7" s="1">
        <v>990</v>
      </c>
      <c r="L7" s="1">
        <v>410</v>
      </c>
      <c r="M7" s="1">
        <v>24500</v>
      </c>
      <c r="N7" s="10">
        <v>8000</v>
      </c>
      <c r="O7" s="10">
        <v>900</v>
      </c>
      <c r="P7" s="1"/>
      <c r="Q7" s="1"/>
      <c r="R7" s="1">
        <v>400</v>
      </c>
      <c r="S7" s="1"/>
      <c r="T7" s="1">
        <v>800</v>
      </c>
      <c r="U7" s="1"/>
      <c r="V7" s="1"/>
      <c r="W7" s="7"/>
      <c r="X7" s="20"/>
      <c r="Y7" s="21"/>
      <c r="Z7" s="21"/>
    </row>
    <row r="8" spans="1:26" s="6" customFormat="1" ht="26.25" customHeight="1">
      <c r="A8" s="8">
        <v>2</v>
      </c>
      <c r="B8" s="9" t="s">
        <v>11</v>
      </c>
      <c r="C8" s="1">
        <v>7306.7</v>
      </c>
      <c r="D8" s="1">
        <v>6290</v>
      </c>
      <c r="E8" s="1">
        <v>150</v>
      </c>
      <c r="F8" s="1">
        <v>60</v>
      </c>
      <c r="G8" s="1">
        <v>80</v>
      </c>
      <c r="H8" s="1"/>
      <c r="I8" s="1"/>
      <c r="J8" s="1"/>
      <c r="K8" s="1">
        <v>80</v>
      </c>
      <c r="L8" s="1">
        <v>150</v>
      </c>
      <c r="M8" s="1"/>
      <c r="N8" s="1">
        <v>496.7</v>
      </c>
      <c r="O8" s="1"/>
      <c r="P8" s="1"/>
      <c r="Q8" s="1"/>
      <c r="R8" s="1"/>
      <c r="S8" s="1"/>
      <c r="T8" s="1"/>
      <c r="U8" s="1"/>
      <c r="V8" s="1"/>
      <c r="W8" s="7"/>
      <c r="X8" s="11"/>
      <c r="Y8" s="7"/>
      <c r="Z8" s="7"/>
    </row>
    <row r="9" spans="1:26" s="6" customFormat="1" ht="26.25" customHeight="1">
      <c r="A9" s="22"/>
      <c r="B9" s="23" t="s">
        <v>22</v>
      </c>
      <c r="C9" s="2">
        <f>SUM(C6:C8)</f>
        <v>244675.7</v>
      </c>
      <c r="D9" s="2">
        <f>SUM(D6:D8)</f>
        <v>179279</v>
      </c>
      <c r="E9" s="2">
        <f aca="true" t="shared" si="0" ref="E9:Y9">SUM(E6:E8)</f>
        <v>2750</v>
      </c>
      <c r="F9" s="2">
        <f t="shared" si="0"/>
        <v>1660</v>
      </c>
      <c r="G9" s="2">
        <f t="shared" si="0"/>
        <v>740</v>
      </c>
      <c r="H9" s="2">
        <f t="shared" si="0"/>
        <v>1360</v>
      </c>
      <c r="I9" s="2">
        <f t="shared" si="0"/>
        <v>1300</v>
      </c>
      <c r="J9" s="2">
        <f t="shared" si="0"/>
        <v>0</v>
      </c>
      <c r="K9" s="2">
        <f t="shared" si="0"/>
        <v>1870</v>
      </c>
      <c r="L9" s="2">
        <f t="shared" si="0"/>
        <v>2260</v>
      </c>
      <c r="M9" s="2">
        <f t="shared" si="0"/>
        <v>31430</v>
      </c>
      <c r="N9" s="2">
        <f t="shared" si="0"/>
        <v>17296.7</v>
      </c>
      <c r="O9" s="2">
        <f t="shared" si="0"/>
        <v>1800</v>
      </c>
      <c r="P9" s="2">
        <f t="shared" si="0"/>
        <v>0</v>
      </c>
      <c r="Q9" s="2">
        <f t="shared" si="0"/>
        <v>0</v>
      </c>
      <c r="R9" s="2">
        <f t="shared" si="0"/>
        <v>550</v>
      </c>
      <c r="S9" s="2">
        <f t="shared" si="0"/>
        <v>0</v>
      </c>
      <c r="T9" s="2">
        <f t="shared" si="0"/>
        <v>1100</v>
      </c>
      <c r="U9" s="2">
        <f t="shared" si="0"/>
        <v>0</v>
      </c>
      <c r="V9" s="2">
        <f t="shared" si="0"/>
        <v>0</v>
      </c>
      <c r="W9" s="2">
        <f t="shared" si="0"/>
        <v>800</v>
      </c>
      <c r="X9" s="2">
        <f t="shared" si="0"/>
        <v>0</v>
      </c>
      <c r="Y9" s="2">
        <f t="shared" si="0"/>
        <v>480</v>
      </c>
      <c r="Z9" s="2">
        <f>SUM(Z6:Z8)</f>
        <v>0</v>
      </c>
    </row>
    <row r="10" spans="1:26" s="29" customFormat="1" ht="26.25" customHeight="1">
      <c r="A10" s="25"/>
      <c r="B10" s="27" t="s">
        <v>43</v>
      </c>
      <c r="C10" s="1">
        <v>23370</v>
      </c>
      <c r="D10" s="3">
        <v>16419</v>
      </c>
      <c r="E10" s="3">
        <v>900</v>
      </c>
      <c r="F10" s="3"/>
      <c r="G10" s="3"/>
      <c r="H10" s="3"/>
      <c r="I10" s="3"/>
      <c r="J10" s="3"/>
      <c r="K10" s="3"/>
      <c r="L10" s="3">
        <v>130</v>
      </c>
      <c r="M10" s="3"/>
      <c r="N10" s="3"/>
      <c r="O10" s="3"/>
      <c r="P10" s="3"/>
      <c r="Q10" s="3"/>
      <c r="R10" s="3"/>
      <c r="S10" s="3"/>
      <c r="T10" s="3"/>
      <c r="U10" s="3"/>
      <c r="V10" s="3">
        <v>5921</v>
      </c>
      <c r="W10" s="3"/>
      <c r="X10" s="28"/>
      <c r="Y10" s="3"/>
      <c r="Z10" s="3"/>
    </row>
    <row r="11" spans="1:26" s="6" customFormat="1" ht="26.25" customHeight="1">
      <c r="A11" s="8">
        <v>1</v>
      </c>
      <c r="B11" s="9" t="s">
        <v>2</v>
      </c>
      <c r="C11" s="1">
        <v>34766</v>
      </c>
      <c r="D11" s="1">
        <v>22717</v>
      </c>
      <c r="E11" s="1">
        <v>640</v>
      </c>
      <c r="F11" s="1">
        <v>59</v>
      </c>
      <c r="G11" s="1"/>
      <c r="H11" s="1"/>
      <c r="I11" s="1"/>
      <c r="J11" s="1"/>
      <c r="K11" s="1"/>
      <c r="L11" s="1">
        <v>250</v>
      </c>
      <c r="M11" s="1"/>
      <c r="N11" s="1"/>
      <c r="O11" s="1"/>
      <c r="P11" s="1"/>
      <c r="Q11" s="1"/>
      <c r="R11" s="1"/>
      <c r="S11" s="1"/>
      <c r="T11" s="1"/>
      <c r="U11" s="1"/>
      <c r="V11" s="1">
        <v>11100</v>
      </c>
      <c r="W11" s="7"/>
      <c r="X11" s="11"/>
      <c r="Y11" s="7"/>
      <c r="Z11" s="7"/>
    </row>
    <row r="12" spans="1:26" s="6" customFormat="1" ht="26.25" customHeight="1">
      <c r="A12" s="8">
        <v>2</v>
      </c>
      <c r="B12" s="9" t="s">
        <v>3</v>
      </c>
      <c r="C12" s="1">
        <v>28176</v>
      </c>
      <c r="D12" s="1">
        <v>21806</v>
      </c>
      <c r="E12" s="1">
        <v>850</v>
      </c>
      <c r="F12" s="1"/>
      <c r="G12" s="1"/>
      <c r="H12" s="1"/>
      <c r="I12" s="1"/>
      <c r="J12" s="1"/>
      <c r="K12" s="1"/>
      <c r="L12" s="1">
        <v>170</v>
      </c>
      <c r="M12" s="1"/>
      <c r="N12" s="1"/>
      <c r="O12" s="1"/>
      <c r="P12" s="1"/>
      <c r="Q12" s="1"/>
      <c r="R12" s="1"/>
      <c r="S12" s="1"/>
      <c r="T12" s="1"/>
      <c r="U12" s="1"/>
      <c r="V12" s="1">
        <v>5350</v>
      </c>
      <c r="W12" s="7"/>
      <c r="X12" s="11"/>
      <c r="Y12" s="7"/>
      <c r="Z12" s="7"/>
    </row>
    <row r="13" spans="1:26" s="6" customFormat="1" ht="26.25" customHeight="1">
      <c r="A13" s="8">
        <v>3</v>
      </c>
      <c r="B13" s="9" t="s">
        <v>7</v>
      </c>
      <c r="C13" s="1">
        <v>18412</v>
      </c>
      <c r="D13" s="1">
        <v>17312</v>
      </c>
      <c r="E13" s="1">
        <v>630</v>
      </c>
      <c r="F13" s="1">
        <v>54</v>
      </c>
      <c r="G13" s="1"/>
      <c r="H13" s="1"/>
      <c r="I13" s="1"/>
      <c r="J13" s="1">
        <v>200</v>
      </c>
      <c r="K13" s="1"/>
      <c r="L13" s="1">
        <v>216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11"/>
      <c r="Y13" s="7"/>
      <c r="Z13" s="7"/>
    </row>
    <row r="14" spans="1:26" s="6" customFormat="1" ht="26.25" customHeight="1">
      <c r="A14" s="8">
        <v>4</v>
      </c>
      <c r="B14" s="9" t="s">
        <v>8</v>
      </c>
      <c r="C14" s="1">
        <v>24766</v>
      </c>
      <c r="D14" s="1">
        <v>23396</v>
      </c>
      <c r="E14" s="1">
        <v>680</v>
      </c>
      <c r="F14" s="1"/>
      <c r="G14" s="1">
        <v>600</v>
      </c>
      <c r="H14" s="1"/>
      <c r="I14" s="1"/>
      <c r="J14" s="1"/>
      <c r="K14" s="1"/>
      <c r="L14" s="1">
        <v>90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  <c r="X14" s="11"/>
      <c r="Y14" s="7"/>
      <c r="Z14" s="7"/>
    </row>
    <row r="15" spans="1:26" s="6" customFormat="1" ht="26.25" customHeight="1">
      <c r="A15" s="8">
        <v>5</v>
      </c>
      <c r="B15" s="9" t="s">
        <v>52</v>
      </c>
      <c r="C15" s="1">
        <v>76273</v>
      </c>
      <c r="D15" s="1">
        <v>74923</v>
      </c>
      <c r="E15" s="1">
        <v>840</v>
      </c>
      <c r="F15" s="1">
        <v>113</v>
      </c>
      <c r="G15" s="1"/>
      <c r="H15" s="1"/>
      <c r="I15" s="1"/>
      <c r="J15" s="1"/>
      <c r="K15" s="1"/>
      <c r="L15" s="1">
        <v>397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  <c r="X15" s="11"/>
      <c r="Y15" s="7"/>
      <c r="Z15" s="7"/>
    </row>
    <row r="16" spans="1:26" s="6" customFormat="1" ht="26.25" customHeight="1">
      <c r="A16" s="8">
        <v>6</v>
      </c>
      <c r="B16" s="9" t="s">
        <v>53</v>
      </c>
      <c r="C16" s="1">
        <v>28576</v>
      </c>
      <c r="D16" s="1">
        <v>27760</v>
      </c>
      <c r="E16" s="1">
        <v>240</v>
      </c>
      <c r="F16" s="1">
        <v>118</v>
      </c>
      <c r="G16" s="1"/>
      <c r="H16" s="1"/>
      <c r="I16" s="1"/>
      <c r="J16" s="1"/>
      <c r="K16" s="1"/>
      <c r="L16" s="1">
        <v>96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  <c r="X16" s="11">
        <v>362</v>
      </c>
      <c r="Y16" s="7"/>
      <c r="Z16" s="7"/>
    </row>
    <row r="17" spans="1:26" s="6" customFormat="1" ht="26.25" customHeight="1">
      <c r="A17" s="22"/>
      <c r="B17" s="24" t="s">
        <v>4</v>
      </c>
      <c r="C17" s="2">
        <f>SUM(C10:C16)</f>
        <v>234339</v>
      </c>
      <c r="D17" s="2">
        <f>SUM(D10:D16)</f>
        <v>204333</v>
      </c>
      <c r="E17" s="2">
        <f aca="true" t="shared" si="1" ref="E17:Y17">SUM(E10:E16)</f>
        <v>4780</v>
      </c>
      <c r="F17" s="2">
        <f t="shared" si="1"/>
        <v>344</v>
      </c>
      <c r="G17" s="2">
        <f t="shared" si="1"/>
        <v>600</v>
      </c>
      <c r="H17" s="2">
        <f t="shared" si="1"/>
        <v>0</v>
      </c>
      <c r="I17" s="2">
        <f t="shared" si="1"/>
        <v>0</v>
      </c>
      <c r="J17" s="2">
        <f t="shared" si="1"/>
        <v>200</v>
      </c>
      <c r="K17" s="2">
        <f t="shared" si="1"/>
        <v>0</v>
      </c>
      <c r="L17" s="2">
        <f t="shared" si="1"/>
        <v>1349</v>
      </c>
      <c r="M17" s="2">
        <f t="shared" si="1"/>
        <v>0</v>
      </c>
      <c r="N17" s="2">
        <f t="shared" si="1"/>
        <v>0</v>
      </c>
      <c r="O17" s="2">
        <f t="shared" si="1"/>
        <v>0</v>
      </c>
      <c r="P17" s="2">
        <f t="shared" si="1"/>
        <v>0</v>
      </c>
      <c r="Q17" s="2">
        <f t="shared" si="1"/>
        <v>0</v>
      </c>
      <c r="R17" s="2">
        <f t="shared" si="1"/>
        <v>0</v>
      </c>
      <c r="S17" s="2">
        <f t="shared" si="1"/>
        <v>0</v>
      </c>
      <c r="T17" s="2">
        <f t="shared" si="1"/>
        <v>0</v>
      </c>
      <c r="U17" s="2">
        <f t="shared" si="1"/>
        <v>0</v>
      </c>
      <c r="V17" s="2">
        <f t="shared" si="1"/>
        <v>22371</v>
      </c>
      <c r="W17" s="2">
        <f t="shared" si="1"/>
        <v>0</v>
      </c>
      <c r="X17" s="2">
        <f t="shared" si="1"/>
        <v>362</v>
      </c>
      <c r="Y17" s="2">
        <f t="shared" si="1"/>
        <v>0</v>
      </c>
      <c r="Z17" s="2">
        <f>SUM(Z10:Z16)</f>
        <v>0</v>
      </c>
    </row>
    <row r="18" spans="1:26" s="6" customFormat="1" ht="26.25" customHeight="1">
      <c r="A18" s="8">
        <v>1</v>
      </c>
      <c r="B18" s="9" t="s">
        <v>5</v>
      </c>
      <c r="C18" s="1">
        <v>9508</v>
      </c>
      <c r="D18" s="1">
        <v>8913</v>
      </c>
      <c r="E18" s="1">
        <v>325</v>
      </c>
      <c r="F18" s="1">
        <v>180</v>
      </c>
      <c r="G18" s="1"/>
      <c r="H18" s="1"/>
      <c r="I18" s="1"/>
      <c r="J18" s="1"/>
      <c r="K18" s="1"/>
      <c r="L18" s="1">
        <v>90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7"/>
      <c r="X18" s="11"/>
      <c r="Y18" s="7"/>
      <c r="Z18" s="7"/>
    </row>
    <row r="19" spans="1:26" s="6" customFormat="1" ht="26.25" customHeight="1">
      <c r="A19" s="8">
        <v>2</v>
      </c>
      <c r="B19" s="9" t="s">
        <v>6</v>
      </c>
      <c r="C19" s="1">
        <v>6936</v>
      </c>
      <c r="D19" s="1">
        <v>6736</v>
      </c>
      <c r="E19" s="1">
        <v>150</v>
      </c>
      <c r="F19" s="1"/>
      <c r="G19" s="1"/>
      <c r="H19" s="1"/>
      <c r="I19" s="1"/>
      <c r="J19" s="1"/>
      <c r="K19" s="1"/>
      <c r="L19" s="1">
        <v>50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7"/>
      <c r="X19" s="11"/>
      <c r="Y19" s="7"/>
      <c r="Z19" s="7"/>
    </row>
    <row r="20" spans="1:26" s="6" customFormat="1" ht="26.25" customHeight="1">
      <c r="A20" s="8">
        <v>3</v>
      </c>
      <c r="B20" s="9" t="s">
        <v>54</v>
      </c>
      <c r="C20" s="1">
        <v>11612</v>
      </c>
      <c r="D20" s="1">
        <v>11068</v>
      </c>
      <c r="E20" s="1">
        <v>350</v>
      </c>
      <c r="F20" s="1">
        <v>144</v>
      </c>
      <c r="G20" s="1"/>
      <c r="H20" s="1"/>
      <c r="I20" s="1"/>
      <c r="J20" s="1"/>
      <c r="K20" s="1"/>
      <c r="L20" s="1">
        <v>50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7"/>
      <c r="X20" s="11"/>
      <c r="Y20" s="7"/>
      <c r="Z20" s="7"/>
    </row>
    <row r="21" spans="1:26" s="6" customFormat="1" ht="26.25" customHeight="1">
      <c r="A21" s="22"/>
      <c r="B21" s="23" t="s">
        <v>9</v>
      </c>
      <c r="C21" s="2">
        <f>SUM(C18:C20)</f>
        <v>28056</v>
      </c>
      <c r="D21" s="2">
        <f aca="true" t="shared" si="2" ref="D21:Y21">SUM(D18:D20)</f>
        <v>26717</v>
      </c>
      <c r="E21" s="2">
        <f t="shared" si="2"/>
        <v>825</v>
      </c>
      <c r="F21" s="2">
        <f t="shared" si="2"/>
        <v>324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190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0</v>
      </c>
      <c r="Q21" s="2">
        <f t="shared" si="2"/>
        <v>0</v>
      </c>
      <c r="R21" s="2">
        <f t="shared" si="2"/>
        <v>0</v>
      </c>
      <c r="S21" s="2">
        <f t="shared" si="2"/>
        <v>0</v>
      </c>
      <c r="T21" s="2">
        <f t="shared" si="2"/>
        <v>0</v>
      </c>
      <c r="U21" s="2">
        <f t="shared" si="2"/>
        <v>0</v>
      </c>
      <c r="V21" s="2">
        <f t="shared" si="2"/>
        <v>0</v>
      </c>
      <c r="W21" s="2">
        <f t="shared" si="2"/>
        <v>0</v>
      </c>
      <c r="X21" s="2">
        <f t="shared" si="2"/>
        <v>0</v>
      </c>
      <c r="Y21" s="2">
        <f t="shared" si="2"/>
        <v>0</v>
      </c>
      <c r="Z21" s="2">
        <f>SUM(Z18:Z20)</f>
        <v>0</v>
      </c>
    </row>
    <row r="22" spans="1:26" s="6" customFormat="1" ht="26.25" customHeight="1">
      <c r="A22" s="25">
        <v>1</v>
      </c>
      <c r="B22" s="26" t="s">
        <v>37</v>
      </c>
      <c r="C22" s="1">
        <v>8072</v>
      </c>
      <c r="D22" s="3">
        <v>4072</v>
      </c>
      <c r="E22" s="3"/>
      <c r="F22" s="3"/>
      <c r="G22" s="3"/>
      <c r="H22" s="3"/>
      <c r="I22" s="3"/>
      <c r="J22" s="3"/>
      <c r="K22" s="3"/>
      <c r="L22" s="3"/>
      <c r="M22" s="3"/>
      <c r="N22" s="3">
        <v>4000</v>
      </c>
      <c r="O22" s="3"/>
      <c r="P22" s="3"/>
      <c r="Q22" s="3"/>
      <c r="R22" s="3"/>
      <c r="S22" s="3"/>
      <c r="T22" s="3"/>
      <c r="U22" s="3"/>
      <c r="V22" s="3"/>
      <c r="W22" s="7"/>
      <c r="X22" s="11"/>
      <c r="Y22" s="7"/>
      <c r="Z22" s="7"/>
    </row>
    <row r="23" spans="1:26" s="6" customFormat="1" ht="26.25" customHeight="1">
      <c r="A23" s="25">
        <v>1</v>
      </c>
      <c r="B23" s="26" t="s">
        <v>38</v>
      </c>
      <c r="C23" s="1">
        <v>7000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v>7000</v>
      </c>
      <c r="T23" s="3"/>
      <c r="U23" s="3"/>
      <c r="V23" s="3"/>
      <c r="W23" s="7"/>
      <c r="X23" s="11"/>
      <c r="Y23" s="7"/>
      <c r="Z23" s="7"/>
    </row>
    <row r="24" spans="1:26" s="6" customFormat="1" ht="26.25" customHeight="1">
      <c r="A24" s="25">
        <v>1</v>
      </c>
      <c r="B24" s="27" t="s">
        <v>26</v>
      </c>
      <c r="C24" s="1">
        <v>2500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2500</v>
      </c>
      <c r="Q24" s="3"/>
      <c r="R24" s="3"/>
      <c r="S24" s="3"/>
      <c r="T24" s="3"/>
      <c r="U24" s="3"/>
      <c r="V24" s="3"/>
      <c r="W24" s="7"/>
      <c r="X24" s="11"/>
      <c r="Y24" s="7"/>
      <c r="Z24" s="7"/>
    </row>
    <row r="25" spans="1:26" s="6" customFormat="1" ht="26.25" customHeight="1">
      <c r="A25" s="25">
        <v>1</v>
      </c>
      <c r="B25" s="27" t="s">
        <v>46</v>
      </c>
      <c r="C25" s="1">
        <v>18500</v>
      </c>
      <c r="D25" s="3"/>
      <c r="E25" s="3">
        <v>18500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/>
      <c r="X25" s="11"/>
      <c r="Y25" s="7"/>
      <c r="Z25" s="7"/>
    </row>
    <row r="26" spans="1:26" s="6" customFormat="1" ht="26.25" customHeight="1">
      <c r="A26" s="25">
        <v>1</v>
      </c>
      <c r="B26" s="27" t="s">
        <v>47</v>
      </c>
      <c r="C26" s="1">
        <v>2846</v>
      </c>
      <c r="D26" s="3"/>
      <c r="E26" s="3">
        <v>2846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/>
      <c r="X26" s="11"/>
      <c r="Y26" s="7"/>
      <c r="Z26" s="7"/>
    </row>
    <row r="27" spans="1:26" s="6" customFormat="1" ht="26.25" customHeight="1">
      <c r="A27" s="25">
        <v>1</v>
      </c>
      <c r="B27" s="27" t="s">
        <v>41</v>
      </c>
      <c r="C27" s="1">
        <v>5700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/>
      <c r="X27" s="11">
        <v>5700</v>
      </c>
      <c r="Y27" s="7"/>
      <c r="Z27" s="7"/>
    </row>
    <row r="28" spans="1:26" s="6" customFormat="1" ht="26.25" customHeight="1">
      <c r="A28" s="8">
        <v>1</v>
      </c>
      <c r="B28" s="9" t="s">
        <v>20</v>
      </c>
      <c r="C28" s="1">
        <v>12500</v>
      </c>
      <c r="D28" s="1"/>
      <c r="E28" s="1"/>
      <c r="F28" s="1"/>
      <c r="G28" s="1"/>
      <c r="H28" s="1"/>
      <c r="I28" s="1"/>
      <c r="J28" s="1">
        <v>12500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11"/>
      <c r="Y28" s="7"/>
      <c r="Z28" s="7"/>
    </row>
    <row r="29" spans="1:26" s="6" customFormat="1" ht="26.25" customHeight="1">
      <c r="A29" s="8">
        <v>1</v>
      </c>
      <c r="B29" s="9" t="s">
        <v>30</v>
      </c>
      <c r="C29" s="1">
        <v>2979.8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v>2979.8</v>
      </c>
      <c r="R29" s="1"/>
      <c r="S29" s="1"/>
      <c r="T29" s="1"/>
      <c r="U29" s="1"/>
      <c r="V29" s="1"/>
      <c r="W29" s="7"/>
      <c r="X29" s="11"/>
      <c r="Y29" s="7"/>
      <c r="Z29" s="7"/>
    </row>
    <row r="30" spans="1:26" s="6" customFormat="1" ht="26.25" customHeight="1">
      <c r="A30" s="8">
        <v>1</v>
      </c>
      <c r="B30" s="9" t="s">
        <v>40</v>
      </c>
      <c r="C30" s="1">
        <v>218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218</v>
      </c>
      <c r="R30" s="1"/>
      <c r="S30" s="1"/>
      <c r="T30" s="1"/>
      <c r="U30" s="1"/>
      <c r="V30" s="1"/>
      <c r="W30" s="7"/>
      <c r="X30" s="11"/>
      <c r="Y30" s="7"/>
      <c r="Z30" s="7"/>
    </row>
    <row r="31" spans="1:26" s="6" customFormat="1" ht="26.25" customHeight="1">
      <c r="A31" s="8"/>
      <c r="B31" s="9" t="s">
        <v>49</v>
      </c>
      <c r="C31" s="1">
        <v>5600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11"/>
      <c r="Y31" s="7"/>
      <c r="Z31" s="7">
        <v>5600</v>
      </c>
    </row>
    <row r="32" spans="1:26" s="6" customFormat="1" ht="26.25" customHeight="1">
      <c r="A32" s="22"/>
      <c r="B32" s="23" t="s">
        <v>36</v>
      </c>
      <c r="C32" s="2">
        <f>SUM(C22:C31)</f>
        <v>65915.8</v>
      </c>
      <c r="D32" s="2">
        <f aca="true" t="shared" si="3" ref="D32:Z32">SUM(D22:D31)</f>
        <v>4072</v>
      </c>
      <c r="E32" s="2">
        <f>SUM(E22:E31)</f>
        <v>21346</v>
      </c>
      <c r="F32" s="2">
        <f t="shared" si="3"/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12500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4000</v>
      </c>
      <c r="O32" s="2">
        <f t="shared" si="3"/>
        <v>0</v>
      </c>
      <c r="P32" s="2">
        <f t="shared" si="3"/>
        <v>2500</v>
      </c>
      <c r="Q32" s="2">
        <f t="shared" si="3"/>
        <v>3197.8</v>
      </c>
      <c r="R32" s="2">
        <f t="shared" si="3"/>
        <v>0</v>
      </c>
      <c r="S32" s="2">
        <f t="shared" si="3"/>
        <v>7000</v>
      </c>
      <c r="T32" s="2">
        <f t="shared" si="3"/>
        <v>0</v>
      </c>
      <c r="U32" s="2">
        <f t="shared" si="3"/>
        <v>0</v>
      </c>
      <c r="V32" s="2">
        <f t="shared" si="3"/>
        <v>0</v>
      </c>
      <c r="W32" s="2">
        <f t="shared" si="3"/>
        <v>0</v>
      </c>
      <c r="X32" s="2">
        <f t="shared" si="3"/>
        <v>5700</v>
      </c>
      <c r="Y32" s="2">
        <f t="shared" si="3"/>
        <v>0</v>
      </c>
      <c r="Z32" s="2">
        <f t="shared" si="3"/>
        <v>5600</v>
      </c>
    </row>
    <row r="33" spans="1:26" s="6" customFormat="1" ht="26.25" customHeight="1">
      <c r="A33" s="8">
        <v>1</v>
      </c>
      <c r="B33" s="9" t="s">
        <v>12</v>
      </c>
      <c r="C33" s="1">
        <f aca="true" t="shared" si="4" ref="C33:Y33">C9+C17+C21+C32</f>
        <v>572986.5</v>
      </c>
      <c r="D33" s="1">
        <f>D9+D17+D21+D32</f>
        <v>414401</v>
      </c>
      <c r="E33" s="1">
        <f t="shared" si="4"/>
        <v>29701</v>
      </c>
      <c r="F33" s="1">
        <f t="shared" si="4"/>
        <v>2328</v>
      </c>
      <c r="G33" s="1">
        <f t="shared" si="4"/>
        <v>1340</v>
      </c>
      <c r="H33" s="1">
        <f t="shared" si="4"/>
        <v>1360</v>
      </c>
      <c r="I33" s="1">
        <f t="shared" si="4"/>
        <v>1300</v>
      </c>
      <c r="J33" s="1">
        <f t="shared" si="4"/>
        <v>12700</v>
      </c>
      <c r="K33" s="1">
        <f t="shared" si="4"/>
        <v>1870</v>
      </c>
      <c r="L33" s="1">
        <f t="shared" si="4"/>
        <v>3799</v>
      </c>
      <c r="M33" s="1">
        <f t="shared" si="4"/>
        <v>31430</v>
      </c>
      <c r="N33" s="1">
        <f t="shared" si="4"/>
        <v>21296.7</v>
      </c>
      <c r="O33" s="1">
        <f t="shared" si="4"/>
        <v>1800</v>
      </c>
      <c r="P33" s="1">
        <f t="shared" si="4"/>
        <v>2500</v>
      </c>
      <c r="Q33" s="1">
        <f t="shared" si="4"/>
        <v>3197.8</v>
      </c>
      <c r="R33" s="1">
        <f t="shared" si="4"/>
        <v>550</v>
      </c>
      <c r="S33" s="1">
        <f t="shared" si="4"/>
        <v>7000</v>
      </c>
      <c r="T33" s="1">
        <f t="shared" si="4"/>
        <v>1100</v>
      </c>
      <c r="U33" s="1">
        <f t="shared" si="4"/>
        <v>0</v>
      </c>
      <c r="V33" s="1">
        <f t="shared" si="4"/>
        <v>22371</v>
      </c>
      <c r="W33" s="1">
        <f t="shared" si="4"/>
        <v>800</v>
      </c>
      <c r="X33" s="1">
        <f t="shared" si="4"/>
        <v>6062</v>
      </c>
      <c r="Y33" s="1">
        <f t="shared" si="4"/>
        <v>480</v>
      </c>
      <c r="Z33" s="1">
        <f>Z9+Z17+Z21+Z32</f>
        <v>5600</v>
      </c>
    </row>
    <row r="34" spans="1:26" s="6" customFormat="1" ht="14.25">
      <c r="A34" s="8">
        <v>1</v>
      </c>
      <c r="B34" s="9" t="s">
        <v>13</v>
      </c>
      <c r="C34" s="1">
        <v>30066.6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0">
        <v>30066.6</v>
      </c>
      <c r="V34" s="1"/>
      <c r="W34" s="7"/>
      <c r="X34" s="11"/>
      <c r="Y34" s="7"/>
      <c r="Z34" s="7"/>
    </row>
    <row r="35" spans="3:26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</sheetData>
  <sheetProtection/>
  <mergeCells count="2">
    <mergeCell ref="B3:V3"/>
    <mergeCell ref="D4:V4"/>
  </mergeCells>
  <printOptions horizontalCentered="1"/>
  <pageMargins left="0.2362204724409449" right="0.1968503937007874" top="0.1968503937007874" bottom="0.2" header="0.1968503937007874" footer="0.196850393700787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PageLayoutView="0" workbookViewId="0" topLeftCell="A19">
      <selection activeCell="C31" sqref="C31"/>
    </sheetView>
  </sheetViews>
  <sheetFormatPr defaultColWidth="9.140625" defaultRowHeight="12.75"/>
  <cols>
    <col min="1" max="1" width="3.8515625" style="5" bestFit="1" customWidth="1"/>
    <col min="2" max="2" width="14.7109375" style="12" customWidth="1"/>
    <col min="3" max="3" width="13.7109375" style="5" customWidth="1"/>
    <col min="4" max="6" width="11.8515625" style="5" customWidth="1"/>
    <col min="7" max="7" width="10.28125" style="5" customWidth="1"/>
    <col min="8" max="8" width="9.28125" style="5" customWidth="1"/>
    <col min="9" max="9" width="8.00390625" style="5" customWidth="1"/>
    <col min="10" max="10" width="10.57421875" style="5" customWidth="1"/>
    <col min="11" max="11" width="8.00390625" style="5" customWidth="1"/>
    <col min="12" max="12" width="9.140625" style="5" customWidth="1"/>
    <col min="13" max="14" width="8.00390625" style="5" customWidth="1"/>
    <col min="15" max="15" width="9.57421875" style="5" customWidth="1"/>
    <col min="16" max="16" width="10.421875" style="5" customWidth="1"/>
    <col min="17" max="22" width="8.00390625" style="5" customWidth="1"/>
    <col min="23" max="23" width="8.28125" style="5" customWidth="1"/>
    <col min="24" max="24" width="9.57421875" style="5" customWidth="1"/>
    <col min="25" max="26" width="8.00390625" style="5" customWidth="1"/>
    <col min="27" max="27" width="7.140625" style="5" customWidth="1"/>
    <col min="28" max="28" width="8.421875" style="5" customWidth="1"/>
    <col min="29" max="16384" width="9.140625" style="5" customWidth="1"/>
  </cols>
  <sheetData>
    <row r="1" ht="28.5" customHeight="1">
      <c r="W1" s="6" t="s">
        <v>39</v>
      </c>
    </row>
    <row r="2" ht="9" customHeight="1" hidden="1"/>
    <row r="3" spans="1:28" ht="25.5" customHeight="1">
      <c r="A3" s="13" t="s">
        <v>0</v>
      </c>
      <c r="B3" s="32" t="s">
        <v>63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14"/>
      <c r="Z3" s="15"/>
      <c r="AA3" s="14"/>
      <c r="AB3" s="14"/>
    </row>
    <row r="4" spans="1:28" ht="12.75">
      <c r="A4" s="13"/>
      <c r="B4" s="16"/>
      <c r="C4" s="13"/>
      <c r="D4" s="34" t="s">
        <v>15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14"/>
      <c r="Z4" s="15"/>
      <c r="AA4" s="14"/>
      <c r="AB4" s="14"/>
    </row>
    <row r="5" spans="1:28" s="19" customFormat="1" ht="31.5">
      <c r="A5" s="17"/>
      <c r="B5" s="9"/>
      <c r="C5" s="17" t="s">
        <v>22</v>
      </c>
      <c r="D5" s="17" t="s">
        <v>19</v>
      </c>
      <c r="E5" s="17" t="s">
        <v>64</v>
      </c>
      <c r="F5" s="17" t="s">
        <v>65</v>
      </c>
      <c r="G5" s="17" t="s">
        <v>51</v>
      </c>
      <c r="H5" s="17" t="s">
        <v>1</v>
      </c>
      <c r="I5" s="17" t="s">
        <v>27</v>
      </c>
      <c r="J5" s="17" t="s">
        <v>23</v>
      </c>
      <c r="K5" s="17" t="s">
        <v>17</v>
      </c>
      <c r="L5" s="17" t="s">
        <v>34</v>
      </c>
      <c r="M5" s="17" t="s">
        <v>44</v>
      </c>
      <c r="N5" s="17" t="s">
        <v>24</v>
      </c>
      <c r="O5" s="17" t="s">
        <v>14</v>
      </c>
      <c r="P5" s="17" t="s">
        <v>42</v>
      </c>
      <c r="Q5" s="17" t="s">
        <v>32</v>
      </c>
      <c r="R5" s="17" t="s">
        <v>28</v>
      </c>
      <c r="S5" s="17" t="s">
        <v>30</v>
      </c>
      <c r="T5" s="17" t="s">
        <v>48</v>
      </c>
      <c r="U5" s="17" t="s">
        <v>33</v>
      </c>
      <c r="V5" s="17" t="s">
        <v>59</v>
      </c>
      <c r="W5" s="17" t="s">
        <v>61</v>
      </c>
      <c r="X5" s="17" t="s">
        <v>25</v>
      </c>
      <c r="Y5" s="17" t="s">
        <v>29</v>
      </c>
      <c r="Z5" s="18" t="s">
        <v>31</v>
      </c>
      <c r="AA5" s="17" t="s">
        <v>35</v>
      </c>
      <c r="AB5" s="17" t="s">
        <v>66</v>
      </c>
    </row>
    <row r="6" spans="1:28" s="6" customFormat="1" ht="26.25" customHeight="1">
      <c r="A6" s="8">
        <v>1</v>
      </c>
      <c r="B6" s="9" t="s">
        <v>10</v>
      </c>
      <c r="C6" s="1">
        <v>119763</v>
      </c>
      <c r="D6" s="1">
        <v>93611</v>
      </c>
      <c r="E6" s="1">
        <v>300</v>
      </c>
      <c r="F6" s="1">
        <v>60</v>
      </c>
      <c r="G6" s="1">
        <v>1242</v>
      </c>
      <c r="H6" s="10">
        <v>1350</v>
      </c>
      <c r="I6" s="1">
        <v>800</v>
      </c>
      <c r="J6" s="10">
        <v>1500</v>
      </c>
      <c r="K6" s="1">
        <v>1400</v>
      </c>
      <c r="L6" s="1">
        <v>550</v>
      </c>
      <c r="M6" s="1">
        <v>1900</v>
      </c>
      <c r="N6" s="1">
        <v>1200</v>
      </c>
      <c r="O6" s="1">
        <v>5000</v>
      </c>
      <c r="P6" s="1">
        <v>6000</v>
      </c>
      <c r="Q6" s="1">
        <v>500</v>
      </c>
      <c r="R6" s="1"/>
      <c r="S6" s="1">
        <v>3000</v>
      </c>
      <c r="T6" s="1">
        <v>120</v>
      </c>
      <c r="U6" s="1">
        <v>400</v>
      </c>
      <c r="V6" s="1"/>
      <c r="W6" s="1"/>
      <c r="X6" s="1"/>
      <c r="Y6" s="7">
        <v>350</v>
      </c>
      <c r="Z6" s="11"/>
      <c r="AA6" s="7">
        <v>480</v>
      </c>
      <c r="AB6" s="7"/>
    </row>
    <row r="7" spans="1:28" s="6" customFormat="1" ht="26.25" customHeight="1">
      <c r="A7" s="8">
        <v>1</v>
      </c>
      <c r="B7" s="9" t="s">
        <v>55</v>
      </c>
      <c r="C7" s="1">
        <v>7357</v>
      </c>
      <c r="D7" s="1">
        <v>6286</v>
      </c>
      <c r="E7" s="1">
        <v>524</v>
      </c>
      <c r="F7" s="1"/>
      <c r="G7" s="1">
        <v>100</v>
      </c>
      <c r="H7" s="1">
        <v>60</v>
      </c>
      <c r="I7" s="1">
        <v>80</v>
      </c>
      <c r="J7" s="1"/>
      <c r="K7" s="1"/>
      <c r="L7" s="1"/>
      <c r="M7" s="1">
        <v>100</v>
      </c>
      <c r="N7" s="1">
        <v>157</v>
      </c>
      <c r="O7" s="1">
        <v>0</v>
      </c>
      <c r="P7" s="10">
        <v>50</v>
      </c>
      <c r="Q7" s="10">
        <v>0</v>
      </c>
      <c r="R7" s="1"/>
      <c r="S7" s="1"/>
      <c r="T7" s="1">
        <v>0</v>
      </c>
      <c r="U7" s="1"/>
      <c r="V7" s="1"/>
      <c r="W7" s="1"/>
      <c r="X7" s="1"/>
      <c r="Y7" s="7"/>
      <c r="Z7" s="20"/>
      <c r="AA7" s="21"/>
      <c r="AB7" s="21"/>
    </row>
    <row r="8" spans="1:28" s="6" customFormat="1" ht="26.25" customHeight="1">
      <c r="A8" s="8">
        <v>2</v>
      </c>
      <c r="B8" s="9" t="s">
        <v>56</v>
      </c>
      <c r="C8" s="1">
        <v>131363</v>
      </c>
      <c r="D8" s="1">
        <v>103813</v>
      </c>
      <c r="E8" s="1">
        <v>1500</v>
      </c>
      <c r="F8" s="1">
        <v>50</v>
      </c>
      <c r="G8" s="1">
        <v>0</v>
      </c>
      <c r="H8" s="1">
        <v>0</v>
      </c>
      <c r="I8" s="1">
        <v>250</v>
      </c>
      <c r="J8" s="1"/>
      <c r="K8" s="1"/>
      <c r="L8" s="1"/>
      <c r="M8" s="1">
        <v>500</v>
      </c>
      <c r="N8" s="1">
        <v>350</v>
      </c>
      <c r="O8" s="1">
        <v>19500</v>
      </c>
      <c r="P8" s="1">
        <v>2500</v>
      </c>
      <c r="Q8" s="1">
        <v>1000</v>
      </c>
      <c r="R8" s="1"/>
      <c r="S8" s="1"/>
      <c r="T8" s="1">
        <v>300</v>
      </c>
      <c r="U8" s="1">
        <v>400</v>
      </c>
      <c r="V8" s="1">
        <v>1200</v>
      </c>
      <c r="W8" s="1"/>
      <c r="X8" s="1"/>
      <c r="Y8" s="7"/>
      <c r="Z8" s="11"/>
      <c r="AA8" s="7"/>
      <c r="AB8" s="7"/>
    </row>
    <row r="9" spans="1:28" s="6" customFormat="1" ht="26.25" customHeight="1">
      <c r="A9" s="22"/>
      <c r="B9" s="23" t="s">
        <v>22</v>
      </c>
      <c r="C9" s="2">
        <f>SUM(C6:C8)</f>
        <v>258483</v>
      </c>
      <c r="D9" s="2">
        <f>SUM(D6:D8)</f>
        <v>203710</v>
      </c>
      <c r="E9" s="2">
        <f>SUM(E6:E8)</f>
        <v>2324</v>
      </c>
      <c r="F9" s="2">
        <v>110</v>
      </c>
      <c r="G9" s="2">
        <f>SUM(G6:G8)</f>
        <v>1342</v>
      </c>
      <c r="H9" s="2">
        <f>SUM(H6:H8)</f>
        <v>1410</v>
      </c>
      <c r="I9" s="2">
        <v>1130</v>
      </c>
      <c r="J9" s="2">
        <v>1500</v>
      </c>
      <c r="K9" s="2">
        <v>1400</v>
      </c>
      <c r="L9" s="2">
        <v>550</v>
      </c>
      <c r="M9" s="2">
        <v>2500</v>
      </c>
      <c r="N9" s="2">
        <v>1707</v>
      </c>
      <c r="O9" s="2">
        <v>24500</v>
      </c>
      <c r="P9" s="2">
        <v>8550</v>
      </c>
      <c r="Q9" s="2">
        <f>SUM(Q6:Q8)</f>
        <v>1500</v>
      </c>
      <c r="R9" s="2"/>
      <c r="S9" s="2">
        <v>3000</v>
      </c>
      <c r="T9" s="2">
        <v>420</v>
      </c>
      <c r="U9" s="2">
        <v>800</v>
      </c>
      <c r="V9" s="2">
        <v>1200</v>
      </c>
      <c r="W9" s="2"/>
      <c r="X9" s="2"/>
      <c r="Y9" s="2">
        <v>350</v>
      </c>
      <c r="Z9" s="2"/>
      <c r="AA9" s="2">
        <v>480</v>
      </c>
      <c r="AB9" s="2"/>
    </row>
    <row r="10" spans="1:28" s="29" customFormat="1" ht="26.25" customHeight="1">
      <c r="A10" s="25"/>
      <c r="B10" s="27" t="s">
        <v>57</v>
      </c>
      <c r="C10" s="1">
        <v>38793</v>
      </c>
      <c r="D10" s="3">
        <v>28533</v>
      </c>
      <c r="E10" s="3"/>
      <c r="F10" s="3"/>
      <c r="G10" s="3">
        <v>800</v>
      </c>
      <c r="H10" s="3">
        <v>60</v>
      </c>
      <c r="I10" s="3"/>
      <c r="J10" s="3"/>
      <c r="K10" s="3"/>
      <c r="L10" s="3"/>
      <c r="M10" s="3"/>
      <c r="N10" s="3">
        <v>100</v>
      </c>
      <c r="O10" s="3"/>
      <c r="P10" s="3">
        <v>500</v>
      </c>
      <c r="Q10" s="3"/>
      <c r="R10" s="3"/>
      <c r="S10" s="3"/>
      <c r="T10" s="3"/>
      <c r="U10" s="3"/>
      <c r="V10" s="3"/>
      <c r="W10" s="3"/>
      <c r="X10" s="3">
        <v>8800</v>
      </c>
      <c r="Y10" s="3"/>
      <c r="Z10" s="28"/>
      <c r="AA10" s="3"/>
      <c r="AB10" s="3"/>
    </row>
    <row r="11" spans="1:28" s="6" customFormat="1" ht="26.25" customHeight="1">
      <c r="A11" s="8">
        <v>1</v>
      </c>
      <c r="B11" s="9" t="s">
        <v>3</v>
      </c>
      <c r="C11" s="1">
        <v>38608</v>
      </c>
      <c r="D11" s="1">
        <v>30208</v>
      </c>
      <c r="E11" s="1"/>
      <c r="F11" s="1"/>
      <c r="G11" s="1">
        <v>1000</v>
      </c>
      <c r="H11" s="1">
        <v>0</v>
      </c>
      <c r="I11" s="1"/>
      <c r="J11" s="1"/>
      <c r="K11" s="1"/>
      <c r="L11" s="1"/>
      <c r="M11" s="1"/>
      <c r="N11" s="1">
        <v>100</v>
      </c>
      <c r="O11" s="1"/>
      <c r="P11" s="1">
        <v>300</v>
      </c>
      <c r="Q11" s="1"/>
      <c r="R11" s="1"/>
      <c r="S11" s="1"/>
      <c r="T11" s="1"/>
      <c r="U11" s="1"/>
      <c r="V11" s="1"/>
      <c r="W11" s="1"/>
      <c r="X11" s="1">
        <v>7000</v>
      </c>
      <c r="Y11" s="7"/>
      <c r="Z11" s="11"/>
      <c r="AA11" s="7"/>
      <c r="AB11" s="7"/>
    </row>
    <row r="12" spans="1:28" s="6" customFormat="1" ht="26.25" customHeight="1">
      <c r="A12" s="8">
        <v>2</v>
      </c>
      <c r="B12" s="9" t="s">
        <v>58</v>
      </c>
      <c r="C12" s="1">
        <v>36042</v>
      </c>
      <c r="D12" s="1">
        <v>27942</v>
      </c>
      <c r="E12" s="1"/>
      <c r="F12" s="1"/>
      <c r="G12" s="1">
        <v>1200</v>
      </c>
      <c r="H12" s="1">
        <v>0</v>
      </c>
      <c r="I12" s="1"/>
      <c r="J12" s="1"/>
      <c r="K12" s="1"/>
      <c r="L12" s="1"/>
      <c r="M12" s="1"/>
      <c r="N12" s="1">
        <v>100</v>
      </c>
      <c r="O12" s="1"/>
      <c r="P12" s="1">
        <v>200</v>
      </c>
      <c r="Q12" s="1"/>
      <c r="R12" s="1"/>
      <c r="S12" s="1"/>
      <c r="T12" s="1"/>
      <c r="U12" s="1"/>
      <c r="V12" s="1"/>
      <c r="W12" s="1"/>
      <c r="X12" s="1">
        <v>6600</v>
      </c>
      <c r="Y12" s="7"/>
      <c r="Z12" s="11"/>
      <c r="AA12" s="7"/>
      <c r="AB12" s="7"/>
    </row>
    <row r="13" spans="1:28" s="6" customFormat="1" ht="26.25" customHeight="1">
      <c r="A13" s="8"/>
      <c r="B13" s="9" t="s">
        <v>62</v>
      </c>
      <c r="C13" s="1">
        <v>39685</v>
      </c>
      <c r="D13" s="1">
        <v>31585</v>
      </c>
      <c r="E13" s="1"/>
      <c r="F13" s="1"/>
      <c r="G13" s="1">
        <v>1200</v>
      </c>
      <c r="H13" s="1">
        <v>0</v>
      </c>
      <c r="I13" s="1"/>
      <c r="J13" s="1"/>
      <c r="K13" s="1"/>
      <c r="L13" s="1"/>
      <c r="M13" s="1"/>
      <c r="N13" s="1">
        <v>100</v>
      </c>
      <c r="O13" s="1"/>
      <c r="P13" s="1">
        <v>200</v>
      </c>
      <c r="Q13" s="1"/>
      <c r="R13" s="1"/>
      <c r="S13" s="1"/>
      <c r="T13" s="1"/>
      <c r="U13" s="1"/>
      <c r="V13" s="1"/>
      <c r="W13" s="1"/>
      <c r="X13" s="1">
        <v>6600</v>
      </c>
      <c r="Y13" s="7"/>
      <c r="Z13" s="11"/>
      <c r="AA13" s="7"/>
      <c r="AB13" s="7"/>
    </row>
    <row r="14" spans="1:28" s="6" customFormat="1" ht="26.25" customHeight="1">
      <c r="A14" s="8">
        <v>3</v>
      </c>
      <c r="B14" s="9" t="s">
        <v>7</v>
      </c>
      <c r="C14" s="1">
        <v>19620</v>
      </c>
      <c r="D14" s="1">
        <v>19620</v>
      </c>
      <c r="E14" s="1"/>
      <c r="F14" s="1"/>
      <c r="G14" s="1">
        <v>0</v>
      </c>
      <c r="H14" s="1">
        <v>0</v>
      </c>
      <c r="I14" s="1"/>
      <c r="J14" s="1"/>
      <c r="K14" s="1"/>
      <c r="L14" s="1"/>
      <c r="M14" s="1"/>
      <c r="N14" s="1">
        <v>150</v>
      </c>
      <c r="O14" s="1"/>
      <c r="P14" s="1">
        <v>0</v>
      </c>
      <c r="Q14" s="1"/>
      <c r="R14" s="1"/>
      <c r="S14" s="1"/>
      <c r="T14" s="1"/>
      <c r="U14" s="1"/>
      <c r="V14" s="1"/>
      <c r="W14" s="1"/>
      <c r="X14" s="1"/>
      <c r="Y14" s="7"/>
      <c r="Z14" s="11"/>
      <c r="AA14" s="7"/>
      <c r="AB14" s="7"/>
    </row>
    <row r="15" spans="1:28" s="6" customFormat="1" ht="26.25" customHeight="1">
      <c r="A15" s="8">
        <v>4</v>
      </c>
      <c r="B15" s="9" t="s">
        <v>8</v>
      </c>
      <c r="C15" s="1">
        <v>26788</v>
      </c>
      <c r="D15" s="1">
        <v>25038</v>
      </c>
      <c r="E15" s="1"/>
      <c r="F15" s="1"/>
      <c r="G15" s="1">
        <v>600</v>
      </c>
      <c r="H15" s="1">
        <v>0</v>
      </c>
      <c r="I15" s="1">
        <v>850</v>
      </c>
      <c r="J15" s="1"/>
      <c r="K15" s="1"/>
      <c r="L15" s="1"/>
      <c r="M15" s="1"/>
      <c r="N15" s="1">
        <v>0</v>
      </c>
      <c r="O15" s="1"/>
      <c r="P15" s="1">
        <v>150</v>
      </c>
      <c r="Q15" s="1"/>
      <c r="R15" s="1"/>
      <c r="S15" s="1"/>
      <c r="T15" s="1"/>
      <c r="U15" s="1"/>
      <c r="V15" s="1"/>
      <c r="W15" s="1"/>
      <c r="X15" s="1"/>
      <c r="Y15" s="7"/>
      <c r="Z15" s="11"/>
      <c r="AA15" s="7"/>
      <c r="AB15" s="7"/>
    </row>
    <row r="16" spans="1:28" s="6" customFormat="1" ht="26.25" customHeight="1">
      <c r="A16" s="8">
        <v>5</v>
      </c>
      <c r="B16" s="9" t="s">
        <v>52</v>
      </c>
      <c r="C16" s="1">
        <v>95477</v>
      </c>
      <c r="D16" s="1">
        <v>95477</v>
      </c>
      <c r="E16" s="1"/>
      <c r="F16" s="1"/>
      <c r="G16" s="1">
        <v>0</v>
      </c>
      <c r="H16" s="1">
        <v>0</v>
      </c>
      <c r="I16" s="1"/>
      <c r="J16" s="1"/>
      <c r="K16" s="1"/>
      <c r="L16" s="1"/>
      <c r="M16" s="1"/>
      <c r="N16" s="1">
        <v>0</v>
      </c>
      <c r="O16" s="1"/>
      <c r="P16" s="1">
        <v>0</v>
      </c>
      <c r="Q16" s="1"/>
      <c r="R16" s="1"/>
      <c r="S16" s="1"/>
      <c r="T16" s="1"/>
      <c r="U16" s="1"/>
      <c r="V16" s="1"/>
      <c r="W16" s="1"/>
      <c r="X16" s="1"/>
      <c r="Y16" s="7"/>
      <c r="Z16" s="11"/>
      <c r="AA16" s="7"/>
      <c r="AB16" s="7"/>
    </row>
    <row r="17" spans="1:28" s="6" customFormat="1" ht="26.25" customHeight="1">
      <c r="A17" s="8">
        <v>6</v>
      </c>
      <c r="B17" s="9" t="s">
        <v>53</v>
      </c>
      <c r="C17" s="1">
        <v>41441</v>
      </c>
      <c r="D17" s="1">
        <v>41441</v>
      </c>
      <c r="E17" s="1"/>
      <c r="F17" s="1"/>
      <c r="G17" s="1">
        <v>0</v>
      </c>
      <c r="H17" s="1">
        <v>0</v>
      </c>
      <c r="I17" s="1"/>
      <c r="J17" s="1"/>
      <c r="K17" s="1"/>
      <c r="L17" s="1"/>
      <c r="M17" s="1"/>
      <c r="N17" s="1">
        <v>0</v>
      </c>
      <c r="O17" s="1"/>
      <c r="P17" s="1">
        <v>0</v>
      </c>
      <c r="Q17" s="1"/>
      <c r="R17" s="1"/>
      <c r="S17" s="1"/>
      <c r="T17" s="1"/>
      <c r="U17" s="1"/>
      <c r="V17" s="1"/>
      <c r="W17" s="1"/>
      <c r="X17" s="1"/>
      <c r="Y17" s="7"/>
      <c r="Z17" s="11"/>
      <c r="AA17" s="7"/>
      <c r="AB17" s="7"/>
    </row>
    <row r="18" spans="1:28" s="6" customFormat="1" ht="26.25" customHeight="1">
      <c r="A18" s="22"/>
      <c r="B18" s="24" t="s">
        <v>4</v>
      </c>
      <c r="C18" s="2">
        <f>SUM(C10:C17)</f>
        <v>336454</v>
      </c>
      <c r="D18" s="2">
        <f>SUM(D10:D17)</f>
        <v>299844</v>
      </c>
      <c r="E18" s="2"/>
      <c r="F18" s="2"/>
      <c r="G18" s="2">
        <f>SUM(G10:G17)</f>
        <v>4800</v>
      </c>
      <c r="H18" s="2">
        <f>SUM(H10:H17)</f>
        <v>60</v>
      </c>
      <c r="I18" s="2">
        <v>850</v>
      </c>
      <c r="J18" s="2"/>
      <c r="K18" s="2"/>
      <c r="L18" s="2"/>
      <c r="M18" s="2"/>
      <c r="N18" s="2">
        <f>SUM(N10:N17)</f>
        <v>550</v>
      </c>
      <c r="O18" s="2"/>
      <c r="P18" s="2">
        <f>SUM(P10:P17)</f>
        <v>1350</v>
      </c>
      <c r="Q18" s="2"/>
      <c r="R18" s="2"/>
      <c r="S18" s="2"/>
      <c r="T18" s="2"/>
      <c r="U18" s="2"/>
      <c r="V18" s="2"/>
      <c r="W18" s="2"/>
      <c r="X18" s="2">
        <v>29000</v>
      </c>
      <c r="Y18" s="2"/>
      <c r="Z18" s="2"/>
      <c r="AA18" s="2"/>
      <c r="AB18" s="2"/>
    </row>
    <row r="19" spans="1:28" s="6" customFormat="1" ht="26.25" customHeight="1">
      <c r="A19" s="8">
        <v>1</v>
      </c>
      <c r="B19" s="9" t="s">
        <v>5</v>
      </c>
      <c r="C19" s="1">
        <v>13972</v>
      </c>
      <c r="D19" s="1">
        <v>13422</v>
      </c>
      <c r="E19" s="1"/>
      <c r="F19" s="1"/>
      <c r="G19" s="1">
        <v>250</v>
      </c>
      <c r="H19" s="1">
        <v>150</v>
      </c>
      <c r="I19" s="1"/>
      <c r="J19" s="1"/>
      <c r="K19" s="1"/>
      <c r="L19" s="1"/>
      <c r="M19" s="1"/>
      <c r="N19" s="1">
        <v>100</v>
      </c>
      <c r="O19" s="1"/>
      <c r="P19" s="1">
        <v>50</v>
      </c>
      <c r="Q19" s="1"/>
      <c r="R19" s="1"/>
      <c r="S19" s="1"/>
      <c r="T19" s="1"/>
      <c r="U19" s="1"/>
      <c r="V19" s="1"/>
      <c r="W19" s="1"/>
      <c r="X19" s="1"/>
      <c r="Y19" s="7"/>
      <c r="Z19" s="11"/>
      <c r="AA19" s="7"/>
      <c r="AB19" s="7"/>
    </row>
    <row r="20" spans="1:28" s="6" customFormat="1" ht="26.25" customHeight="1">
      <c r="A20" s="8">
        <v>2</v>
      </c>
      <c r="B20" s="9" t="s">
        <v>6</v>
      </c>
      <c r="C20" s="1">
        <v>9506</v>
      </c>
      <c r="D20" s="1">
        <v>9206</v>
      </c>
      <c r="E20" s="1"/>
      <c r="F20" s="1"/>
      <c r="G20" s="1">
        <v>200</v>
      </c>
      <c r="H20" s="1">
        <v>0</v>
      </c>
      <c r="I20" s="1"/>
      <c r="J20" s="1"/>
      <c r="K20" s="1"/>
      <c r="L20" s="1"/>
      <c r="M20" s="1"/>
      <c r="N20" s="1">
        <v>70</v>
      </c>
      <c r="O20" s="1"/>
      <c r="P20" s="1">
        <v>30</v>
      </c>
      <c r="Q20" s="1"/>
      <c r="R20" s="1"/>
      <c r="S20" s="1"/>
      <c r="T20" s="1"/>
      <c r="U20" s="1"/>
      <c r="V20" s="1"/>
      <c r="W20" s="1"/>
      <c r="X20" s="1"/>
      <c r="Y20" s="7"/>
      <c r="Z20" s="11"/>
      <c r="AA20" s="7"/>
      <c r="AB20" s="7"/>
    </row>
    <row r="21" spans="1:28" s="6" customFormat="1" ht="26.25" customHeight="1">
      <c r="A21" s="8">
        <v>3</v>
      </c>
      <c r="B21" s="9" t="s">
        <v>54</v>
      </c>
      <c r="C21" s="1">
        <v>13438</v>
      </c>
      <c r="D21" s="1">
        <v>12988</v>
      </c>
      <c r="E21" s="1"/>
      <c r="F21" s="1"/>
      <c r="G21" s="1">
        <v>200</v>
      </c>
      <c r="H21" s="1">
        <v>150</v>
      </c>
      <c r="I21" s="1"/>
      <c r="J21" s="1"/>
      <c r="K21" s="1"/>
      <c r="L21" s="1"/>
      <c r="M21" s="1"/>
      <c r="N21" s="1">
        <v>70</v>
      </c>
      <c r="O21" s="1"/>
      <c r="P21" s="1">
        <v>30</v>
      </c>
      <c r="Q21" s="1"/>
      <c r="R21" s="1"/>
      <c r="S21" s="1"/>
      <c r="T21" s="1"/>
      <c r="U21" s="1"/>
      <c r="V21" s="1"/>
      <c r="W21" s="1"/>
      <c r="X21" s="1"/>
      <c r="Y21" s="7"/>
      <c r="Z21" s="11"/>
      <c r="AA21" s="7"/>
      <c r="AB21" s="7"/>
    </row>
    <row r="22" spans="1:28" s="6" customFormat="1" ht="26.25" customHeight="1">
      <c r="A22" s="22"/>
      <c r="B22" s="23" t="s">
        <v>9</v>
      </c>
      <c r="C22" s="2">
        <f>SUM(C19:C21)</f>
        <v>36916</v>
      </c>
      <c r="D22" s="2">
        <f>SUM(D19:D21)</f>
        <v>35616</v>
      </c>
      <c r="E22" s="2"/>
      <c r="F22" s="2"/>
      <c r="G22" s="2">
        <f>SUM(G19:G21)</f>
        <v>650</v>
      </c>
      <c r="H22" s="2">
        <f>SUM(H19:H21)</f>
        <v>300</v>
      </c>
      <c r="I22" s="2"/>
      <c r="J22" s="2"/>
      <c r="K22" s="2"/>
      <c r="L22" s="2"/>
      <c r="M22" s="2"/>
      <c r="N22" s="2">
        <f>SUM(N19:N21)</f>
        <v>240</v>
      </c>
      <c r="O22" s="2"/>
      <c r="P22" s="2">
        <f>SUM(P19:P21)</f>
        <v>110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6" customFormat="1" ht="26.25" customHeight="1">
      <c r="A23" s="25">
        <v>1</v>
      </c>
      <c r="B23" s="26" t="s">
        <v>60</v>
      </c>
      <c r="C23" s="1">
        <v>6312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7"/>
      <c r="Z23" s="11">
        <v>6312</v>
      </c>
      <c r="AA23" s="7"/>
      <c r="AB23" s="7"/>
    </row>
    <row r="24" spans="1:28" s="6" customFormat="1" ht="26.25" customHeight="1">
      <c r="A24" s="25">
        <v>1</v>
      </c>
      <c r="B24" s="26" t="s">
        <v>38</v>
      </c>
      <c r="C24" s="1">
        <v>6500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6500</v>
      </c>
      <c r="X24" s="3"/>
      <c r="Y24" s="7"/>
      <c r="Z24" s="11"/>
      <c r="AA24" s="7"/>
      <c r="AB24" s="7"/>
    </row>
    <row r="25" spans="1:28" s="6" customFormat="1" ht="26.25" customHeight="1">
      <c r="A25" s="25">
        <v>1</v>
      </c>
      <c r="B25" s="27" t="s">
        <v>26</v>
      </c>
      <c r="C25" s="1">
        <v>2200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2200</v>
      </c>
      <c r="S25" s="3"/>
      <c r="T25" s="3"/>
      <c r="U25" s="3"/>
      <c r="V25" s="3"/>
      <c r="W25" s="3"/>
      <c r="X25" s="3"/>
      <c r="Y25" s="7"/>
      <c r="Z25" s="11"/>
      <c r="AA25" s="7"/>
      <c r="AB25" s="7"/>
    </row>
    <row r="26" spans="1:28" s="6" customFormat="1" ht="26.25" customHeight="1">
      <c r="A26" s="25">
        <v>1</v>
      </c>
      <c r="B26" s="27" t="s">
        <v>46</v>
      </c>
      <c r="C26" s="1">
        <v>19200</v>
      </c>
      <c r="D26" s="3"/>
      <c r="E26" s="3"/>
      <c r="F26" s="3"/>
      <c r="G26" s="3">
        <v>19200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7"/>
      <c r="Z26" s="11"/>
      <c r="AA26" s="7"/>
      <c r="AB26" s="7"/>
    </row>
    <row r="27" spans="1:28" s="6" customFormat="1" ht="26.25" customHeight="1">
      <c r="A27" s="25">
        <v>1</v>
      </c>
      <c r="B27" s="27" t="s">
        <v>47</v>
      </c>
      <c r="C27" s="1">
        <v>2846.2</v>
      </c>
      <c r="D27" s="3"/>
      <c r="E27" s="3"/>
      <c r="F27" s="3"/>
      <c r="G27" s="3">
        <v>2846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7"/>
      <c r="Z27" s="11"/>
      <c r="AA27" s="7"/>
      <c r="AB27" s="7"/>
    </row>
    <row r="28" spans="1:28" s="6" customFormat="1" ht="26.25" customHeight="1">
      <c r="A28" s="25">
        <v>1</v>
      </c>
      <c r="B28" s="27" t="s">
        <v>41</v>
      </c>
      <c r="C28" s="1">
        <v>2700</v>
      </c>
      <c r="D28" s="21"/>
      <c r="E28" s="21"/>
      <c r="F28" s="2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7"/>
      <c r="Z28" s="11">
        <v>2700</v>
      </c>
      <c r="AA28" s="7"/>
      <c r="AB28" s="7"/>
    </row>
    <row r="29" spans="1:28" s="6" customFormat="1" ht="26.25" customHeight="1">
      <c r="A29" s="8">
        <v>1</v>
      </c>
      <c r="B29" s="9" t="s">
        <v>20</v>
      </c>
      <c r="C29" s="1">
        <v>7800</v>
      </c>
      <c r="D29" s="1"/>
      <c r="E29" s="1"/>
      <c r="F29" s="1"/>
      <c r="G29" s="1"/>
      <c r="H29" s="1"/>
      <c r="I29" s="1"/>
      <c r="J29" s="1"/>
      <c r="K29" s="1"/>
      <c r="L29" s="1">
        <v>7800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  <c r="Z29" s="11"/>
      <c r="AA29" s="7"/>
      <c r="AB29" s="7"/>
    </row>
    <row r="30" spans="1:28" s="6" customFormat="1" ht="26.25" customHeight="1">
      <c r="A30" s="22"/>
      <c r="B30" s="23" t="s">
        <v>36</v>
      </c>
      <c r="C30" s="2">
        <f>SUM(C23:C29)</f>
        <v>47558.2</v>
      </c>
      <c r="D30" s="2"/>
      <c r="E30" s="2"/>
      <c r="F30" s="2"/>
      <c r="G30" s="2">
        <v>21846</v>
      </c>
      <c r="H30" s="2">
        <v>0</v>
      </c>
      <c r="I30" s="2"/>
      <c r="J30" s="2"/>
      <c r="K30" s="2"/>
      <c r="L30" s="2">
        <v>7800</v>
      </c>
      <c r="M30" s="2"/>
      <c r="N30" s="2">
        <v>0</v>
      </c>
      <c r="O30" s="2"/>
      <c r="P30" s="2"/>
      <c r="Q30" s="2"/>
      <c r="R30" s="2">
        <v>2200</v>
      </c>
      <c r="S30" s="2"/>
      <c r="T30" s="2"/>
      <c r="U30" s="2"/>
      <c r="V30" s="2"/>
      <c r="W30" s="2">
        <v>6500</v>
      </c>
      <c r="X30" s="2"/>
      <c r="Y30" s="2"/>
      <c r="Z30" s="2">
        <f>Z28+Z23</f>
        <v>9012</v>
      </c>
      <c r="AA30" s="2"/>
      <c r="AB30" s="2"/>
    </row>
    <row r="31" spans="1:28" s="6" customFormat="1" ht="26.25" customHeight="1">
      <c r="A31" s="8">
        <v>1</v>
      </c>
      <c r="B31" s="9" t="s">
        <v>12</v>
      </c>
      <c r="C31" s="1">
        <v>679411.2</v>
      </c>
      <c r="D31" s="1">
        <f>D9+D18+D22+D30</f>
        <v>539170</v>
      </c>
      <c r="E31" s="1">
        <v>2324</v>
      </c>
      <c r="F31" s="1">
        <v>110</v>
      </c>
      <c r="G31" s="1">
        <v>28838</v>
      </c>
      <c r="H31" s="1">
        <v>1770</v>
      </c>
      <c r="I31" s="1">
        <v>1980</v>
      </c>
      <c r="J31" s="1">
        <v>1500</v>
      </c>
      <c r="K31" s="1">
        <v>1400</v>
      </c>
      <c r="L31" s="1">
        <v>8350</v>
      </c>
      <c r="M31" s="1">
        <v>2500</v>
      </c>
      <c r="N31" s="1">
        <f>N9+N18+N22</f>
        <v>2497</v>
      </c>
      <c r="O31" s="1">
        <v>24500</v>
      </c>
      <c r="P31" s="1">
        <f>P9+P18+P22</f>
        <v>10010</v>
      </c>
      <c r="Q31" s="1">
        <v>1500</v>
      </c>
      <c r="R31" s="1">
        <v>2200</v>
      </c>
      <c r="S31" s="1">
        <v>3000</v>
      </c>
      <c r="T31" s="1">
        <v>420</v>
      </c>
      <c r="U31" s="1">
        <v>800</v>
      </c>
      <c r="V31" s="1">
        <v>1200</v>
      </c>
      <c r="W31" s="1">
        <v>6500</v>
      </c>
      <c r="X31" s="1">
        <v>29000</v>
      </c>
      <c r="Y31" s="1">
        <v>350</v>
      </c>
      <c r="Z31" s="1">
        <f>Z30</f>
        <v>9012</v>
      </c>
      <c r="AA31" s="1">
        <v>480</v>
      </c>
      <c r="AB31" s="1"/>
    </row>
    <row r="32" spans="1:28" s="6" customFormat="1" ht="14.25">
      <c r="A32" s="8">
        <v>1</v>
      </c>
      <c r="B32" s="9" t="s">
        <v>13</v>
      </c>
      <c r="C32" s="31">
        <v>30000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30"/>
      <c r="X32" s="1"/>
      <c r="Y32" s="7"/>
      <c r="Z32" s="11"/>
      <c r="AA32" s="7"/>
      <c r="AB32" s="7">
        <v>30000</v>
      </c>
    </row>
    <row r="33" spans="3:28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</sheetData>
  <sheetProtection/>
  <mergeCells count="2">
    <mergeCell ref="B3:X3"/>
    <mergeCell ref="D4:X4"/>
  </mergeCells>
  <printOptions horizontalCentered="1"/>
  <pageMargins left="0.2362204724409449" right="0.1968503937007874" top="0.1968503937007874" bottom="0.2" header="0.1968503937007874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Ijevan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2019-12-24T13:37:26Z</cp:lastPrinted>
  <dcterms:created xsi:type="dcterms:W3CDTF">2006-01-18T00:38:44Z</dcterms:created>
  <dcterms:modified xsi:type="dcterms:W3CDTF">2019-12-25T07:43:42Z</dcterms:modified>
  <cp:category/>
  <cp:version/>
  <cp:contentType/>
  <cp:contentStatus/>
</cp:coreProperties>
</file>