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99"/>
  </bookViews>
  <sheets>
    <sheet name="vernatun nor" sheetId="46" r:id="rId1"/>
  </sheets>
  <calcPr calcId="125725"/>
</workbook>
</file>

<file path=xl/calcChain.xml><?xml version="1.0" encoding="utf-8"?>
<calcChain xmlns="http://schemas.openxmlformats.org/spreadsheetml/2006/main">
  <c r="E254" i="46"/>
  <c r="C254"/>
  <c r="C265"/>
  <c r="F264"/>
  <c r="F262"/>
  <c r="F261"/>
  <c r="F260"/>
  <c r="F252"/>
  <c r="F251"/>
  <c r="F250"/>
  <c r="F249"/>
  <c r="F242"/>
  <c r="F239"/>
  <c r="F236"/>
  <c r="F235"/>
  <c r="F254" s="1"/>
  <c r="E229"/>
  <c r="F228"/>
  <c r="F226"/>
  <c r="F225"/>
  <c r="F224"/>
  <c r="F222"/>
  <c r="F219"/>
  <c r="F218"/>
  <c r="F217"/>
  <c r="F216"/>
  <c r="F212"/>
  <c r="F211"/>
  <c r="F210"/>
  <c r="F209"/>
  <c r="E203"/>
  <c r="F201"/>
  <c r="F199"/>
  <c r="F198"/>
  <c r="F197"/>
  <c r="F196"/>
  <c r="F195"/>
  <c r="F194"/>
  <c r="F193"/>
  <c r="F192"/>
  <c r="F191"/>
  <c r="F190"/>
  <c r="F189"/>
  <c r="F188"/>
  <c r="F187"/>
  <c r="F203" s="1"/>
  <c r="F180"/>
  <c r="F179"/>
  <c r="F175"/>
  <c r="F174"/>
  <c r="F173"/>
  <c r="F172"/>
  <c r="F168"/>
  <c r="F167"/>
  <c r="F181" s="1"/>
  <c r="E160"/>
  <c r="C160"/>
  <c r="F159"/>
  <c r="F158"/>
  <c r="F154"/>
  <c r="F153"/>
  <c r="F160" s="1"/>
  <c r="E147"/>
  <c r="C147"/>
  <c r="F143"/>
  <c r="F136"/>
  <c r="F135"/>
  <c r="F134"/>
  <c r="F147" s="1"/>
  <c r="E128"/>
  <c r="C128"/>
  <c r="F127"/>
  <c r="F126"/>
  <c r="F125"/>
  <c r="F124"/>
  <c r="F123"/>
  <c r="F122"/>
  <c r="F121"/>
  <c r="F120"/>
  <c r="F119"/>
  <c r="F118"/>
  <c r="F117"/>
  <c r="F116"/>
  <c r="F114"/>
  <c r="F113"/>
  <c r="F112"/>
  <c r="E107"/>
  <c r="C107"/>
  <c r="F106"/>
  <c r="F103"/>
  <c r="F102"/>
  <c r="F101"/>
  <c r="F100"/>
  <c r="F99"/>
  <c r="F98"/>
  <c r="F97"/>
  <c r="F96"/>
  <c r="F95"/>
  <c r="F94"/>
  <c r="F93"/>
  <c r="F91"/>
  <c r="F90"/>
  <c r="F89"/>
  <c r="E83"/>
  <c r="C83"/>
  <c r="F82"/>
  <c r="F81"/>
  <c r="F80"/>
  <c r="F79"/>
  <c r="F78"/>
  <c r="F77"/>
  <c r="F76"/>
  <c r="F75"/>
  <c r="F74"/>
  <c r="F73"/>
  <c r="F72"/>
  <c r="F71"/>
  <c r="F70"/>
  <c r="F69"/>
  <c r="F67"/>
  <c r="F66"/>
  <c r="F65"/>
  <c r="C59"/>
  <c r="F56"/>
  <c r="F55"/>
  <c r="F52"/>
  <c r="F50"/>
  <c r="F49"/>
  <c r="F44"/>
  <c r="F40"/>
  <c r="F37"/>
  <c r="F36"/>
  <c r="F35"/>
  <c r="F34"/>
  <c r="F33"/>
  <c r="F32"/>
  <c r="F31"/>
  <c r="F30"/>
  <c r="F29"/>
  <c r="F28"/>
  <c r="F27"/>
  <c r="F26"/>
  <c r="F25"/>
  <c r="F24"/>
  <c r="F23"/>
  <c r="F22"/>
  <c r="E16"/>
  <c r="F107" l="1"/>
  <c r="F265"/>
  <c r="F229"/>
  <c r="F59"/>
  <c r="F128"/>
  <c r="F83"/>
  <c r="C16"/>
  <c r="F11" l="1"/>
  <c r="F9"/>
  <c r="F16" s="1"/>
</calcChain>
</file>

<file path=xl/sharedStrings.xml><?xml version="1.0" encoding="utf-8"?>
<sst xmlns="http://schemas.openxmlformats.org/spreadsheetml/2006/main" count="302" uniqueCount="131">
  <si>
    <t>Ð/Ð</t>
  </si>
  <si>
    <t>Ð³ëïÇùÇ ³Ýí³ÝáõÙÁ</t>
  </si>
  <si>
    <t>Ð³ëïÇù³ÛÇÝ ÙÇ³íáñÁ</t>
  </si>
  <si>
    <t>Տնօրեն</t>
  </si>
  <si>
    <t>Հաշվապահ</t>
  </si>
  <si>
    <t>Հավաքարար</t>
  </si>
  <si>
    <t>Գործավար</t>
  </si>
  <si>
    <t>Մեթոդիստ</t>
  </si>
  <si>
    <t>Հոգեբան</t>
  </si>
  <si>
    <t>Ընդամենը</t>
  </si>
  <si>
    <t>X</t>
  </si>
  <si>
    <t>Փոխտնօրեն</t>
  </si>
  <si>
    <t>Դաստիրակ</t>
  </si>
  <si>
    <t>Բուժքույր</t>
  </si>
  <si>
    <t>Խոհարար</t>
  </si>
  <si>
    <t>Խոհարարի օգնական</t>
  </si>
  <si>
    <t>Նկարիչ</t>
  </si>
  <si>
    <t>Տնտեսվար</t>
  </si>
  <si>
    <t>Սոց. մանկավարժ</t>
  </si>
  <si>
    <t>Պահակ</t>
  </si>
  <si>
    <r>
      <t>ä³ßïáÝ³ÛÇÝ ¹ñáõÛ</t>
    </r>
    <r>
      <rPr>
        <sz val="9"/>
        <color theme="1"/>
        <rFont val="Sylfaen"/>
        <family val="1"/>
        <charset val="204"/>
      </rPr>
      <t>ք</t>
    </r>
    <r>
      <rPr>
        <sz val="9"/>
        <color theme="1"/>
        <rFont val="Arial LatArm"/>
        <family val="2"/>
      </rPr>
      <t>³ã³÷Á          ( ¹ñ³Ù )</t>
    </r>
  </si>
  <si>
    <r>
      <t xml:space="preserve"> ___% </t>
    </r>
    <r>
      <rPr>
        <sz val="9"/>
        <color theme="1"/>
        <rFont val="Sylfaen"/>
        <family val="1"/>
        <charset val="204"/>
      </rPr>
      <t>հավելավճար</t>
    </r>
    <r>
      <rPr>
        <sz val="9"/>
        <color theme="1"/>
        <rFont val="Arial LatArm"/>
        <family val="2"/>
      </rPr>
      <t xml:space="preserve">*  ( </t>
    </r>
    <r>
      <rPr>
        <sz val="9"/>
        <color theme="1"/>
        <rFont val="Sylfaen"/>
        <family val="1"/>
        <charset val="204"/>
      </rPr>
      <t>դրամ</t>
    </r>
    <r>
      <rPr>
        <sz val="9"/>
        <color theme="1"/>
        <rFont val="Arial LatArm"/>
        <family val="2"/>
      </rPr>
      <t xml:space="preserve"> )</t>
    </r>
  </si>
  <si>
    <r>
      <t>Ամսական</t>
    </r>
    <r>
      <rPr>
        <sz val="9"/>
        <color theme="1"/>
        <rFont val="Arial LatArm"/>
        <family val="2"/>
      </rPr>
      <t xml:space="preserve"> </t>
    </r>
    <r>
      <rPr>
        <sz val="9"/>
        <color theme="1"/>
        <rFont val="Sylfaen"/>
        <family val="1"/>
        <charset val="204"/>
      </rPr>
      <t>աշխատավարձ</t>
    </r>
    <r>
      <rPr>
        <sz val="9"/>
        <color theme="1"/>
        <rFont val="Arial LatArm"/>
        <family val="2"/>
      </rPr>
      <t xml:space="preserve">   ( ¹ñ³Ù )</t>
    </r>
  </si>
  <si>
    <t>Գլխավոր մասնագետ</t>
  </si>
  <si>
    <t>Մասնագետ</t>
  </si>
  <si>
    <r>
      <t>Խոհարարի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օգնական</t>
    </r>
  </si>
  <si>
    <t>Գրադարանավար</t>
  </si>
  <si>
    <t>Հսկիչ</t>
  </si>
  <si>
    <t>Գեղմասվար</t>
  </si>
  <si>
    <t>Ռեժիսոր</t>
  </si>
  <si>
    <t>Օպերատոր</t>
  </si>
  <si>
    <t>Հանդերձապահ</t>
  </si>
  <si>
    <t>Հնոցապահ</t>
  </si>
  <si>
    <t>Գլխավոր հաշվապահ</t>
  </si>
  <si>
    <r>
      <t>Ավագ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մասնագետ</t>
    </r>
  </si>
  <si>
    <t>Լրագրող</t>
  </si>
  <si>
    <t>Իրավաբան</t>
  </si>
  <si>
    <t>Դաստիարակի օգնական</t>
  </si>
  <si>
    <t>Ինժեներ</t>
  </si>
  <si>
    <r>
      <t>Աբոն</t>
    </r>
    <r>
      <rPr>
        <sz val="11"/>
        <color theme="1"/>
        <rFont val="Arial LatArm"/>
        <family val="2"/>
      </rPr>
      <t xml:space="preserve">. </t>
    </r>
    <r>
      <rPr>
        <sz val="11"/>
        <color theme="1"/>
        <rFont val="Sylfaen"/>
        <family val="1"/>
        <charset val="204"/>
      </rPr>
      <t>բաժնի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վարիչ</t>
    </r>
  </si>
  <si>
    <r>
      <t>Կադրերի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բաժնի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վարիչ</t>
    </r>
  </si>
  <si>
    <t>Բանվոր</t>
  </si>
  <si>
    <t>Վարորդ</t>
  </si>
  <si>
    <r>
      <t>Սան</t>
    </r>
    <r>
      <rPr>
        <sz val="11"/>
        <color theme="1"/>
        <rFont val="Arial LatArm"/>
        <family val="2"/>
      </rPr>
      <t>.</t>
    </r>
    <r>
      <rPr>
        <sz val="11"/>
        <color theme="1"/>
        <rFont val="Sylfaen"/>
        <family val="1"/>
        <charset val="204"/>
      </rPr>
      <t>մաքրման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հսկիչ</t>
    </r>
  </si>
  <si>
    <t>Գլխ.հաշվապահ</t>
  </si>
  <si>
    <t>Գլխ հաշվապահ</t>
  </si>
  <si>
    <t>Մարզիչ</t>
  </si>
  <si>
    <t>Տնօրեն ա/վարչական</t>
  </si>
  <si>
    <t>բ/ժամավճար</t>
  </si>
  <si>
    <t xml:space="preserve">          բ/ժամավճար</t>
  </si>
  <si>
    <t xml:space="preserve">                  բ/ժամավճար</t>
  </si>
  <si>
    <t>Լաբորանտ` ա/վարչական</t>
  </si>
  <si>
    <t>Կոնցերտմեստր</t>
  </si>
  <si>
    <t>Քարտուղար</t>
  </si>
  <si>
    <t xml:space="preserve">                բ/ժամավճար</t>
  </si>
  <si>
    <t>Ուսմասվար ա/վարչական</t>
  </si>
  <si>
    <t>Հաշվապահի օգնական</t>
  </si>
  <si>
    <t>Դասատու ա/վարչական</t>
  </si>
  <si>
    <r>
      <t>Վերելակի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ինժեներ</t>
    </r>
  </si>
  <si>
    <r>
      <t>Տեխնիկ</t>
    </r>
    <r>
      <rPr>
        <sz val="11"/>
        <color theme="1"/>
        <rFont val="Arial LatArm"/>
        <family val="2"/>
      </rPr>
      <t>-</t>
    </r>
    <r>
      <rPr>
        <sz val="11"/>
        <color theme="1"/>
        <rFont val="Sylfaen"/>
        <family val="1"/>
        <charset val="204"/>
      </rPr>
      <t>մեխանիկ</t>
    </r>
  </si>
  <si>
    <r>
      <t>Ամսական</t>
    </r>
    <r>
      <rPr>
        <sz val="9"/>
        <color theme="1"/>
        <rFont val="Arial LatArm"/>
        <family val="2"/>
      </rPr>
      <t xml:space="preserve"> </t>
    </r>
    <r>
      <rPr>
        <sz val="9"/>
        <color theme="1"/>
        <rFont val="Sylfaen"/>
        <family val="1"/>
        <charset val="204"/>
      </rPr>
      <t>աշխատավարձ</t>
    </r>
    <r>
      <rPr>
        <sz val="9"/>
        <color theme="1"/>
        <rFont val="Arial LatArm"/>
        <family val="2"/>
      </rPr>
      <t xml:space="preserve">     ( ¹ñ³Ù )</t>
    </r>
  </si>
  <si>
    <r>
      <t>ä³ßïáÝ³ÛÇÝ ¹ñáõÛ</t>
    </r>
    <r>
      <rPr>
        <sz val="8"/>
        <color theme="1"/>
        <rFont val="Sylfaen"/>
        <family val="1"/>
        <charset val="204"/>
      </rPr>
      <t>ք</t>
    </r>
    <r>
      <rPr>
        <sz val="8"/>
        <color theme="1"/>
        <rFont val="Arial LatArm"/>
        <family val="2"/>
      </rPr>
      <t>³ã³÷Á          ( ¹ñ³Ù )</t>
    </r>
  </si>
  <si>
    <r>
      <t xml:space="preserve"> ___% </t>
    </r>
    <r>
      <rPr>
        <sz val="8"/>
        <color theme="1"/>
        <rFont val="Sylfaen"/>
        <family val="1"/>
        <charset val="204"/>
      </rPr>
      <t>հավելավճար</t>
    </r>
    <r>
      <rPr>
        <sz val="8"/>
        <color theme="1"/>
        <rFont val="Arial LatArm"/>
        <family val="2"/>
      </rPr>
      <t xml:space="preserve">*  ( </t>
    </r>
    <r>
      <rPr>
        <sz val="8"/>
        <color theme="1"/>
        <rFont val="Sylfaen"/>
        <family val="1"/>
        <charset val="204"/>
      </rPr>
      <t>դրամ</t>
    </r>
    <r>
      <rPr>
        <sz val="8"/>
        <color theme="1"/>
        <rFont val="Arial LatArm"/>
        <family val="2"/>
      </rPr>
      <t xml:space="preserve"> )</t>
    </r>
  </si>
  <si>
    <r>
      <t>Ամսական</t>
    </r>
    <r>
      <rPr>
        <sz val="8"/>
        <color theme="1"/>
        <rFont val="Arial LatArm"/>
        <family val="2"/>
      </rPr>
      <t xml:space="preserve"> </t>
    </r>
    <r>
      <rPr>
        <sz val="8"/>
        <color theme="1"/>
        <rFont val="Sylfaen"/>
        <family val="1"/>
        <charset val="204"/>
      </rPr>
      <t>աշխատավարձ</t>
    </r>
    <r>
      <rPr>
        <sz val="8"/>
        <color theme="1"/>
        <rFont val="Arial LatArm"/>
        <family val="2"/>
      </rPr>
      <t xml:space="preserve">              ( ¹ñ³Ù )</t>
    </r>
  </si>
  <si>
    <t>Գլխ. հաշվապահ</t>
  </si>
  <si>
    <t xml:space="preserve">                    բ/ժամավճար</t>
  </si>
  <si>
    <t>Ավտոփականագործ</t>
  </si>
  <si>
    <r>
      <t>Դաստիարակի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օգնական</t>
    </r>
  </si>
  <si>
    <t>Դաստիարակ</t>
  </si>
  <si>
    <t>Հսկիչ-էլեկտրիկ</t>
  </si>
  <si>
    <t>Շենքի պահակ</t>
  </si>
  <si>
    <t>Գործավար-դաս` ա/վարչական</t>
  </si>
  <si>
    <t>Գրադարանավար-դաս             ա/վարչական</t>
  </si>
  <si>
    <t>Պարի դասատու-1</t>
  </si>
  <si>
    <t>Դասատու-3</t>
  </si>
  <si>
    <t>Ֆիզ. հրահանգիչ</t>
  </si>
  <si>
    <t>Ֆիզ.հրահանգիչ</t>
  </si>
  <si>
    <t>Դռնապան</t>
  </si>
  <si>
    <t>Ֆիզ հրահանգիչ</t>
  </si>
  <si>
    <t>Բաժնի վարիչ դասատու ա/վարչական</t>
  </si>
  <si>
    <t>Հոգեբան-մանկավարժ</t>
  </si>
  <si>
    <t>Գրադանավար</t>
  </si>
  <si>
    <t>Մասնագետներ</t>
  </si>
  <si>
    <r>
      <t>Երաժշտ</t>
    </r>
    <r>
      <rPr>
        <sz val="11"/>
        <color theme="1"/>
        <rFont val="Arial LatArm"/>
        <family val="2"/>
      </rPr>
      <t>. ¹</t>
    </r>
    <r>
      <rPr>
        <sz val="11"/>
        <color theme="1"/>
        <rFont val="Sylfaen"/>
        <family val="1"/>
        <charset val="204"/>
      </rPr>
      <t xml:space="preserve">աստիարակ </t>
    </r>
  </si>
  <si>
    <t>Շենքի հավաքարար</t>
  </si>
  <si>
    <t xml:space="preserve">Էլեկտրիկ </t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</si>
  <si>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  </t>
    </r>
    <r>
      <rPr>
        <b/>
        <u/>
        <sz val="11"/>
        <color theme="1"/>
        <rFont val="Sylfaen"/>
        <family val="1"/>
        <charset val="204"/>
      </rPr>
      <t>ՎԵՐՆԱՏՈՒՆ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ՓԲԸ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å³ßïáÝ³ÛÇÝ ¹ñáõÛù³ã³÷»ñÁ  2019թ</t>
    </r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</si>
  <si>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ԹԻՎ</t>
    </r>
    <r>
      <rPr>
        <b/>
        <u/>
        <sz val="11"/>
        <color theme="1"/>
        <rFont val="Arial LatArm"/>
        <family val="2"/>
      </rPr>
      <t xml:space="preserve">  8 </t>
    </r>
    <r>
      <rPr>
        <b/>
        <u/>
        <sz val="11"/>
        <color theme="1"/>
        <rFont val="Sylfaen"/>
        <family val="1"/>
        <charset val="204"/>
      </rPr>
      <t>ՄԱՆԿԱՊԱՐՏԵԶ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å³ßïáÝ³ÛÇÝ ¹ñáõÛù³ã³÷»ñÁ  2019թ. </t>
    </r>
  </si>
  <si>
    <t>Օտար լեզվի մասնագետ</t>
  </si>
  <si>
    <r>
      <t xml:space="preserve">      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ԹԻՎ</t>
    </r>
    <r>
      <rPr>
        <b/>
        <u/>
        <sz val="11"/>
        <color theme="1"/>
        <rFont val="Arial LatArm"/>
        <family val="2"/>
      </rPr>
      <t xml:space="preserve">  5  </t>
    </r>
    <r>
      <rPr>
        <b/>
        <u/>
        <sz val="11"/>
        <color theme="1"/>
        <rFont val="Sylfaen"/>
        <family val="1"/>
        <charset val="204"/>
      </rPr>
      <t>ՄԱՆԿԱՊԱՐՏԵԶ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å³ßïáÝ³ÛÇÝ ¹ñáõÛù³ã³÷»ñÁ 2019թ</t>
    </r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</si>
  <si>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ԹԻՎ</t>
    </r>
    <r>
      <rPr>
        <b/>
        <u/>
        <sz val="11"/>
        <color theme="1"/>
        <rFont val="Arial LatArm"/>
        <family val="2"/>
      </rPr>
      <t xml:space="preserve"> 1  </t>
    </r>
    <r>
      <rPr>
        <b/>
        <u/>
        <sz val="11"/>
        <color theme="1"/>
        <rFont val="Sylfaen"/>
        <family val="1"/>
        <charset val="204"/>
      </rPr>
      <t>ՄԱՆԿԱՊԱՐՏԵԶ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å³ßïáÝ³ÛÇÝ ¹ñáõÛù³ã³÷»ñÁ  2019թ </t>
    </r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</si>
  <si>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ՄՇԱԿՈՒՅԹԻ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ՏՈՒՆ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å³ßïáÝ³ÛÇÝ ¹ñáõÛù³ã³÷»ñÁ  2019թ </t>
    </r>
  </si>
  <si>
    <t>Օտար լեզվի մասն.</t>
  </si>
  <si>
    <t>Պարուսույց</t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</si>
  <si>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ՊԱՏՄԱԵՐԿՐԱԳԻՏԱԿԱՆ</t>
    </r>
    <r>
      <rPr>
        <b/>
        <u/>
        <sz val="11"/>
        <color theme="1"/>
        <rFont val="Arial LatArm"/>
        <family val="2"/>
      </rPr>
      <t xml:space="preserve">  </t>
    </r>
    <r>
      <rPr>
        <b/>
        <u/>
        <sz val="11"/>
        <color theme="1"/>
        <rFont val="Sylfaen"/>
        <family val="1"/>
        <charset val="204"/>
      </rPr>
      <t>ԹԱՆԳԱՐԱՆ</t>
    </r>
    <r>
      <rPr>
        <b/>
        <u/>
        <sz val="11"/>
        <color theme="1"/>
        <rFont val="Arial LatArm"/>
        <family val="2"/>
      </rPr>
      <t xml:space="preserve">  </t>
    </r>
    <r>
      <rPr>
        <b/>
        <u/>
        <sz val="12"/>
        <color theme="1"/>
        <rFont val="Arial LatArm"/>
        <family val="2"/>
      </rPr>
      <t xml:space="preserve">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å³ßïáÝ³ÛÇÝ ¹ñáõÛù³ã³÷»ñÁ  2019թ </t>
    </r>
  </si>
  <si>
    <t>Էքսկուրսավար</t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</si>
  <si>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ԱՐՎԵՍՏԻ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ԴՊՐՈՑ</t>
    </r>
    <r>
      <rPr>
        <b/>
        <u/>
        <sz val="12"/>
        <color theme="1"/>
        <rFont val="Arial LatArm"/>
        <family val="2"/>
      </rPr>
      <t xml:space="preserve">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å³ßïáÝ³ÛÇÝ ¹ñáõÛù³ã³÷»ñÁ  2019թ</t>
    </r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</si>
  <si>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 </t>
    </r>
    <r>
      <rPr>
        <b/>
        <u/>
        <sz val="11"/>
        <color theme="1"/>
        <rFont val="Sylfaen"/>
        <family val="1"/>
        <charset val="204"/>
      </rPr>
      <t>ՄԱՐԶԱԴՊՐՈՑ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å³ßïáÝ³ÛÇÝ ¹ñáõÛù³ã³÷»ñÁ  2019թ </t>
    </r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</si>
  <si>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ԵՐԱԺՇՏԱԿԱՆ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ԴՊՐՈՑ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 Ñ³ëïÇù³óáõó³ÏÁ ¨ å³ßïáÝ³ÛÇÝ ¹ñáõÛù³ã³÷»ñÁ  2019թ </t>
    </r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</si>
  <si>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 </t>
    </r>
    <r>
      <rPr>
        <b/>
        <u/>
        <sz val="11"/>
        <color theme="1"/>
        <rFont val="Sylfaen"/>
        <family val="1"/>
        <charset val="204"/>
      </rPr>
      <t>ԱՎԱՆԴՈՒՅԹ</t>
    </r>
    <r>
      <rPr>
        <b/>
        <u/>
        <sz val="11"/>
        <color theme="1"/>
        <rFont val="Arial LatArm"/>
        <family val="2"/>
      </rPr>
      <t xml:space="preserve">   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å³ßïáÝ³ÛÇÝ ¹ñáõÛù³ã³÷»ñÁ 2019թ </t>
    </r>
  </si>
  <si>
    <r>
      <t xml:space="preserve">  </t>
    </r>
    <r>
      <rPr>
        <b/>
        <u/>
        <sz val="10"/>
        <color theme="1"/>
        <rFont val="Arial LatArm"/>
        <family val="2"/>
      </rPr>
      <t>&lt;&lt;</t>
    </r>
    <r>
      <rPr>
        <b/>
        <u/>
        <sz val="10"/>
        <color theme="1"/>
        <rFont val="Sylfaen"/>
        <family val="1"/>
        <charset val="204"/>
      </rPr>
      <t>ԻՋԵՎԱՆԻ</t>
    </r>
    <r>
      <rPr>
        <b/>
        <u/>
        <sz val="10"/>
        <color theme="1"/>
        <rFont val="Arial LatArm"/>
        <family val="2"/>
      </rPr>
      <t xml:space="preserve"> </t>
    </r>
    <r>
      <rPr>
        <b/>
        <u/>
        <sz val="10"/>
        <color theme="1"/>
        <rFont val="Sylfaen"/>
        <family val="1"/>
        <charset val="204"/>
      </rPr>
      <t>ՔԱՂԱՔԱՅԻՆ</t>
    </r>
    <r>
      <rPr>
        <b/>
        <u/>
        <sz val="10"/>
        <color theme="1"/>
        <rFont val="Arial LatArm"/>
        <family val="2"/>
      </rPr>
      <t xml:space="preserve"> </t>
    </r>
    <r>
      <rPr>
        <b/>
        <u/>
        <sz val="10"/>
        <color theme="1"/>
        <rFont val="Sylfaen"/>
        <family val="1"/>
        <charset val="204"/>
      </rPr>
      <t>ԿՈՄՈՒՆԱԼ</t>
    </r>
    <r>
      <rPr>
        <b/>
        <u/>
        <sz val="10"/>
        <color theme="1"/>
        <rFont val="Arial LatArm"/>
        <family val="2"/>
      </rPr>
      <t xml:space="preserve"> </t>
    </r>
    <r>
      <rPr>
        <b/>
        <u/>
        <sz val="10"/>
        <color theme="1"/>
        <rFont val="Sylfaen"/>
        <family val="1"/>
        <charset val="204"/>
      </rPr>
      <t>ԾԱՌԱՅՈՒԹՅԱՆ</t>
    </r>
    <r>
      <rPr>
        <b/>
        <u/>
        <sz val="10"/>
        <color theme="1"/>
        <rFont val="Arial LatArm"/>
        <family val="2"/>
      </rPr>
      <t xml:space="preserve">&gt;&gt; </t>
    </r>
    <r>
      <rPr>
        <b/>
        <u/>
        <sz val="10"/>
        <color theme="1"/>
        <rFont val="Sylfaen"/>
        <family val="1"/>
        <charset val="204"/>
      </rPr>
      <t>ՀԻՄՆԱՐԿ</t>
    </r>
    <r>
      <rPr>
        <sz val="10"/>
        <color theme="1"/>
        <rFont val="Arial LatArm"/>
        <family val="2"/>
      </rPr>
      <t xml:space="preserve">  Ñ³ëïÇù³óáõó³ÏÁ ¨ å³ßïáÝ³ÛÇÝ ¹ñáõÛù³ã³÷»ñÁ 2019թ </t>
    </r>
  </si>
  <si>
    <t>Մեխանիկ</t>
  </si>
  <si>
    <t>Այգու պահակ</t>
  </si>
  <si>
    <t>Վարպետ-փական.</t>
  </si>
  <si>
    <t>Անասնաբույժ</t>
  </si>
  <si>
    <t>Գերեզմ. պահակ</t>
  </si>
  <si>
    <t>Գր. վարորդ</t>
  </si>
  <si>
    <r>
      <t>Ամսական</t>
    </r>
    <r>
      <rPr>
        <sz val="8"/>
        <color theme="1"/>
        <rFont val="Arial LatArm"/>
        <family val="2"/>
      </rPr>
      <t xml:space="preserve"> </t>
    </r>
    <r>
      <rPr>
        <sz val="8"/>
        <color theme="1"/>
        <rFont val="Sylfaen"/>
        <family val="1"/>
        <charset val="204"/>
      </rPr>
      <t>աշխատավարձ</t>
    </r>
    <r>
      <rPr>
        <sz val="8"/>
        <color theme="1"/>
        <rFont val="Arial LatArm"/>
        <family val="2"/>
      </rPr>
      <t xml:space="preserve">  (¹ñ³Ù )</t>
    </r>
  </si>
  <si>
    <r>
      <t xml:space="preserve"> ___% </t>
    </r>
    <r>
      <rPr>
        <sz val="8"/>
        <color theme="1"/>
        <rFont val="Sylfaen"/>
        <family val="1"/>
        <charset val="204"/>
      </rPr>
      <t>հավելավճար</t>
    </r>
    <r>
      <rPr>
        <sz val="8"/>
        <color theme="1"/>
        <rFont val="Arial LatArm"/>
        <family val="2"/>
      </rPr>
      <t xml:space="preserve">*          ( </t>
    </r>
    <r>
      <rPr>
        <sz val="8"/>
        <color theme="1"/>
        <rFont val="Sylfaen"/>
        <family val="1"/>
        <charset val="204"/>
      </rPr>
      <t>դրամ</t>
    </r>
    <r>
      <rPr>
        <sz val="8"/>
        <color theme="1"/>
        <rFont val="Arial LatArm"/>
        <family val="2"/>
      </rPr>
      <t xml:space="preserve"> )</t>
    </r>
  </si>
  <si>
    <t>Սան. հսկիչ</t>
  </si>
  <si>
    <t>Դիզայներ /նկարիչ/</t>
  </si>
  <si>
    <t>Օժանդակ բանվոր</t>
  </si>
  <si>
    <t>ժամավճար 33.5</t>
  </si>
  <si>
    <t xml:space="preserve">բ/ժամավճար </t>
  </si>
  <si>
    <t xml:space="preserve">Ժող/գործ  դասատու` ա/վարչական </t>
  </si>
  <si>
    <t>բ/ժամավճար 12.3</t>
  </si>
  <si>
    <t>Ժող/գործ /երգիչ/</t>
  </si>
  <si>
    <t>Սեզոնային աշխատող 0.4</t>
  </si>
  <si>
    <t>Գործավար/թարգմանիչ/</t>
  </si>
  <si>
    <t>Մեթոդիստ/ժող գ./</t>
  </si>
  <si>
    <t>Գլխ.մասնագետ</t>
  </si>
  <si>
    <t>72751</t>
  </si>
  <si>
    <r>
      <t xml:space="preserve"> </t>
    </r>
    <r>
      <rPr>
        <b/>
        <u/>
        <sz val="11"/>
        <color theme="1"/>
        <rFont val="Arial LatArm"/>
        <family val="2"/>
      </rPr>
      <t xml:space="preserve">&lt;&lt;ԻՋԵՎԱՆ&gt;&gt; </t>
    </r>
    <r>
      <rPr>
        <b/>
        <u/>
        <sz val="11"/>
        <color theme="1"/>
        <rFont val="Sylfaen"/>
        <family val="1"/>
        <charset val="204"/>
      </rPr>
      <t>ՀԱՄԱՏԻՐՈՒԹՅՈՒՆ</t>
    </r>
    <r>
      <rPr>
        <b/>
        <u/>
        <sz val="11"/>
        <color theme="1"/>
        <rFont val="Arial LatArm"/>
        <family val="2"/>
      </rPr>
      <t xml:space="preserve">    </t>
    </r>
    <r>
      <rPr>
        <sz val="12"/>
        <color theme="1"/>
        <rFont val="Arial LatArm"/>
        <family val="2"/>
      </rPr>
      <t xml:space="preserve">Ñ³ëïÇù³óáõó³ÏÁ ¨ å³ßïáÝ³ÛÇÝ ¹ñáõÛù³ã³÷»ñÁ 2019թ </t>
    </r>
  </si>
  <si>
    <t xml:space="preserve">    բ/ժամավճար 11.25</t>
  </si>
  <si>
    <t>Դասատու ժամավճար 7.9</t>
  </si>
  <si>
    <t>Սան.մաքրման բաժ.վարիչ</t>
  </si>
  <si>
    <t>Հսկիչ հավաքարար</t>
  </si>
  <si>
    <t>Բելառուսի վարորդ</t>
  </si>
  <si>
    <t>Հաստատված է</t>
  </si>
  <si>
    <t xml:space="preserve">                             Իջեվան համայնքի ավագանու 28.12.2018թ </t>
  </si>
  <si>
    <t xml:space="preserve">                Թիվ 62Ա որոշմամբ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</si>
</sst>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0.0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2"/>
      <color theme="1"/>
      <name val="Arial LatArm"/>
      <family val="2"/>
    </font>
    <font>
      <b/>
      <u/>
      <sz val="11"/>
      <color theme="1"/>
      <name val="Sylfaen"/>
      <family val="1"/>
      <charset val="204"/>
    </font>
    <font>
      <b/>
      <u/>
      <sz val="11"/>
      <color theme="1"/>
      <name val="Arial LatArm"/>
      <family val="2"/>
    </font>
    <font>
      <b/>
      <u/>
      <sz val="12"/>
      <color theme="1"/>
      <name val="Arial LatArm"/>
      <family val="2"/>
    </font>
    <font>
      <sz val="11"/>
      <color theme="1"/>
      <name val="Arial LatArm"/>
      <family val="2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b/>
      <sz val="12"/>
      <color theme="1"/>
      <name val="Arial Unicode"/>
      <family val="2"/>
      <charset val="204"/>
    </font>
    <font>
      <sz val="12"/>
      <color theme="1"/>
      <name val="Arial Armenian"/>
      <family val="2"/>
    </font>
    <font>
      <sz val="12"/>
      <color theme="1"/>
      <name val="Arik Armenian"/>
      <family val="1"/>
    </font>
    <font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Arial LatArm"/>
      <family val="2"/>
    </font>
    <font>
      <b/>
      <u/>
      <sz val="10"/>
      <color theme="1"/>
      <name val="Arial LatArm"/>
      <family val="2"/>
    </font>
    <font>
      <b/>
      <u/>
      <sz val="10"/>
      <color theme="1"/>
      <name val="Sylfaen"/>
      <family val="1"/>
      <charset val="204"/>
    </font>
    <font>
      <sz val="8"/>
      <color theme="1"/>
      <name val="Arial LatArm"/>
      <family val="2"/>
    </font>
    <font>
      <sz val="8"/>
      <color theme="1"/>
      <name val="Sylfae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 Armenian"/>
      <family val="2"/>
    </font>
    <font>
      <sz val="11"/>
      <color theme="1"/>
      <name val="Arial LatArm Unicod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7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5" fillId="0" borderId="0" xfId="0" applyFont="1"/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wrapText="1"/>
    </xf>
    <xf numFmtId="0" fontId="6" fillId="0" borderId="4" xfId="0" applyNumberFormat="1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center" wrapText="1"/>
    </xf>
    <xf numFmtId="1" fontId="0" fillId="0" borderId="0" xfId="0" applyNumberFormat="1"/>
    <xf numFmtId="1" fontId="14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6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 vertical="top" wrapText="1"/>
    </xf>
    <xf numFmtId="2" fontId="6" fillId="2" borderId="4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6"/>
  <sheetViews>
    <sheetView tabSelected="1" topLeftCell="A113" zoomScale="115" zoomScaleNormal="115" workbookViewId="0">
      <selection activeCell="I69" sqref="I69"/>
    </sheetView>
  </sheetViews>
  <sheetFormatPr defaultRowHeight="15"/>
  <cols>
    <col min="1" max="1" width="5.140625" style="23" customWidth="1"/>
    <col min="2" max="2" width="25.85546875" customWidth="1"/>
    <col min="3" max="3" width="11.28515625" customWidth="1"/>
    <col min="4" max="4" width="14.85546875" customWidth="1"/>
    <col min="5" max="5" width="11.140625" customWidth="1"/>
    <col min="6" max="6" width="13.28515625" customWidth="1"/>
    <col min="8" max="8" width="9.42578125" bestFit="1" customWidth="1"/>
  </cols>
  <sheetData>
    <row r="1" spans="1:7" ht="15.75">
      <c r="F1" s="9"/>
    </row>
    <row r="2" spans="1:7" ht="15.75">
      <c r="E2" s="9" t="s">
        <v>128</v>
      </c>
    </row>
    <row r="3" spans="1:7" ht="15.75">
      <c r="D3" s="23" t="s">
        <v>129</v>
      </c>
      <c r="F3" s="9"/>
    </row>
    <row r="4" spans="1:7" ht="15.75">
      <c r="D4" t="s">
        <v>130</v>
      </c>
      <c r="F4" s="10"/>
    </row>
    <row r="6" spans="1:7" ht="49.5" customHeight="1">
      <c r="A6" s="100" t="s">
        <v>86</v>
      </c>
      <c r="B6" s="100"/>
      <c r="C6" s="100"/>
      <c r="D6" s="100"/>
      <c r="E6" s="100"/>
      <c r="F6" s="100"/>
      <c r="G6" s="6"/>
    </row>
    <row r="7" spans="1:7" ht="15.75" thickBot="1"/>
    <row r="8" spans="1:7" s="20" customFormat="1" ht="38.25" thickBot="1">
      <c r="A8" s="16" t="s">
        <v>0</v>
      </c>
      <c r="B8" s="17" t="s">
        <v>1</v>
      </c>
      <c r="C8" s="18" t="s">
        <v>2</v>
      </c>
      <c r="D8" s="18" t="s">
        <v>20</v>
      </c>
      <c r="E8" s="18" t="s">
        <v>21</v>
      </c>
      <c r="F8" s="19" t="s">
        <v>22</v>
      </c>
    </row>
    <row r="9" spans="1:7" ht="15.75" thickBot="1">
      <c r="A9" s="54">
        <v>1</v>
      </c>
      <c r="B9" s="2" t="s">
        <v>3</v>
      </c>
      <c r="C9" s="3">
        <v>1</v>
      </c>
      <c r="D9" s="3">
        <v>80000</v>
      </c>
      <c r="E9" s="3"/>
      <c r="F9" s="3">
        <f>D9*C9+E9</f>
        <v>80000</v>
      </c>
    </row>
    <row r="10" spans="1:7" ht="15.75" thickBot="1">
      <c r="A10" s="59">
        <v>2</v>
      </c>
      <c r="B10" s="2" t="s">
        <v>11</v>
      </c>
      <c r="C10" s="3">
        <v>1</v>
      </c>
      <c r="D10" s="3">
        <v>75000</v>
      </c>
      <c r="E10" s="3"/>
      <c r="F10" s="3">
        <v>75000</v>
      </c>
    </row>
    <row r="11" spans="1:7" ht="15.75" thickBot="1">
      <c r="A11" s="93">
        <v>3</v>
      </c>
      <c r="B11" s="2" t="s">
        <v>4</v>
      </c>
      <c r="C11" s="3">
        <v>1</v>
      </c>
      <c r="D11" s="3">
        <v>76600</v>
      </c>
      <c r="E11" s="3"/>
      <c r="F11" s="3">
        <f t="shared" ref="F11" si="0">D11*C11+E11</f>
        <v>76600</v>
      </c>
    </row>
    <row r="12" spans="1:7" ht="15.75" thickBot="1">
      <c r="A12" s="93">
        <v>4</v>
      </c>
      <c r="B12" s="2" t="s">
        <v>24</v>
      </c>
      <c r="C12" s="3">
        <v>7</v>
      </c>
      <c r="D12" s="3">
        <v>72751</v>
      </c>
      <c r="E12" s="3">
        <v>18032</v>
      </c>
      <c r="F12" s="3">
        <v>527289</v>
      </c>
    </row>
    <row r="13" spans="1:7" ht="15.75" thickBot="1">
      <c r="A13" s="94">
        <v>5</v>
      </c>
      <c r="B13" s="2" t="s">
        <v>24</v>
      </c>
      <c r="C13" s="3">
        <v>1.5</v>
      </c>
      <c r="D13" s="3">
        <v>72751</v>
      </c>
      <c r="E13" s="3"/>
      <c r="F13" s="3">
        <v>109126</v>
      </c>
    </row>
    <row r="14" spans="1:7" ht="15.75" thickBot="1">
      <c r="A14" s="94">
        <v>6</v>
      </c>
      <c r="B14" s="2" t="s">
        <v>35</v>
      </c>
      <c r="C14" s="3">
        <v>0.5</v>
      </c>
      <c r="D14" s="3">
        <v>72751</v>
      </c>
      <c r="E14" s="3">
        <v>2576</v>
      </c>
      <c r="F14" s="3">
        <v>37663</v>
      </c>
    </row>
    <row r="15" spans="1:7" ht="15.75" thickBot="1">
      <c r="A15" s="94">
        <v>7</v>
      </c>
      <c r="B15" s="2" t="s">
        <v>30</v>
      </c>
      <c r="C15" s="3">
        <v>1</v>
      </c>
      <c r="D15" s="3">
        <v>94000</v>
      </c>
      <c r="E15" s="3"/>
      <c r="F15" s="3">
        <v>94000</v>
      </c>
    </row>
    <row r="16" spans="1:7" ht="18.75" thickBot="1">
      <c r="A16" s="54"/>
      <c r="B16" s="4" t="s">
        <v>9</v>
      </c>
      <c r="C16" s="5">
        <f>SUM(C9:C15)</f>
        <v>13</v>
      </c>
      <c r="D16" s="5" t="s">
        <v>10</v>
      </c>
      <c r="E16" s="5">
        <f>SUM(E9:E15)</f>
        <v>20608</v>
      </c>
      <c r="F16" s="5">
        <f>SUM(F9:F15)</f>
        <v>999678</v>
      </c>
    </row>
    <row r="19" spans="1:6" ht="43.5" customHeight="1">
      <c r="A19" s="101" t="s">
        <v>100</v>
      </c>
      <c r="B19" s="101"/>
      <c r="C19" s="101"/>
      <c r="D19" s="101"/>
      <c r="E19" s="101"/>
      <c r="F19" s="61"/>
    </row>
    <row r="20" spans="1:6" ht="3" hidden="1" customHeight="1">
      <c r="A20"/>
    </row>
    <row r="21" spans="1:6" ht="34.5" customHeight="1">
      <c r="A21" s="90" t="s">
        <v>0</v>
      </c>
      <c r="B21" s="90" t="s">
        <v>1</v>
      </c>
      <c r="C21" s="90" t="s">
        <v>2</v>
      </c>
      <c r="D21" s="90" t="s">
        <v>61</v>
      </c>
      <c r="E21" s="90" t="s">
        <v>108</v>
      </c>
      <c r="F21" s="91" t="s">
        <v>107</v>
      </c>
    </row>
    <row r="22" spans="1:6">
      <c r="A22" s="63">
        <v>1</v>
      </c>
      <c r="B22" s="62" t="s">
        <v>3</v>
      </c>
      <c r="C22" s="63">
        <v>1</v>
      </c>
      <c r="D22" s="63">
        <v>350000</v>
      </c>
      <c r="E22" s="63"/>
      <c r="F22" s="63">
        <f>D22*C22+E22</f>
        <v>350000</v>
      </c>
    </row>
    <row r="23" spans="1:6">
      <c r="A23" s="63">
        <v>2</v>
      </c>
      <c r="B23" s="62" t="s">
        <v>11</v>
      </c>
      <c r="C23" s="63">
        <v>1</v>
      </c>
      <c r="D23" s="63">
        <v>125000</v>
      </c>
      <c r="E23" s="63"/>
      <c r="F23" s="63">
        <f t="shared" ref="F23:F56" si="1">D23*C23+E23</f>
        <v>125000</v>
      </c>
    </row>
    <row r="24" spans="1:6">
      <c r="A24" s="63">
        <v>3</v>
      </c>
      <c r="B24" s="62" t="s">
        <v>38</v>
      </c>
      <c r="C24" s="63">
        <v>1</v>
      </c>
      <c r="D24" s="63">
        <v>255000</v>
      </c>
      <c r="E24" s="63"/>
      <c r="F24" s="63">
        <f t="shared" si="1"/>
        <v>255000</v>
      </c>
    </row>
    <row r="25" spans="1:6">
      <c r="A25" s="63">
        <v>4</v>
      </c>
      <c r="B25" s="62" t="s">
        <v>38</v>
      </c>
      <c r="C25" s="63">
        <v>1</v>
      </c>
      <c r="D25" s="63">
        <v>110000</v>
      </c>
      <c r="E25" s="63"/>
      <c r="F25" s="63">
        <f t="shared" si="1"/>
        <v>110000</v>
      </c>
    </row>
    <row r="26" spans="1:6">
      <c r="A26" s="63">
        <v>5</v>
      </c>
      <c r="B26" s="62" t="s">
        <v>45</v>
      </c>
      <c r="C26" s="63">
        <v>1</v>
      </c>
      <c r="D26" s="63">
        <v>110000</v>
      </c>
      <c r="E26" s="63"/>
      <c r="F26" s="63">
        <f t="shared" si="1"/>
        <v>110000</v>
      </c>
    </row>
    <row r="27" spans="1:6">
      <c r="A27" s="63">
        <v>6</v>
      </c>
      <c r="B27" s="62" t="s">
        <v>4</v>
      </c>
      <c r="C27" s="63">
        <v>1</v>
      </c>
      <c r="D27" s="63">
        <v>98000</v>
      </c>
      <c r="E27" s="63"/>
      <c r="F27" s="63">
        <f t="shared" si="1"/>
        <v>98000</v>
      </c>
    </row>
    <row r="28" spans="1:6">
      <c r="A28" s="63">
        <v>7</v>
      </c>
      <c r="B28" s="62" t="s">
        <v>39</v>
      </c>
      <c r="C28" s="63">
        <v>1</v>
      </c>
      <c r="D28" s="63">
        <v>110000</v>
      </c>
      <c r="E28" s="63"/>
      <c r="F28" s="63">
        <f t="shared" si="1"/>
        <v>110000</v>
      </c>
    </row>
    <row r="29" spans="1:6">
      <c r="A29" s="63">
        <v>8</v>
      </c>
      <c r="B29" s="62" t="s">
        <v>40</v>
      </c>
      <c r="C29" s="63">
        <v>1</v>
      </c>
      <c r="D29" s="63">
        <v>95000</v>
      </c>
      <c r="E29" s="63"/>
      <c r="F29" s="63">
        <f t="shared" si="1"/>
        <v>95000</v>
      </c>
    </row>
    <row r="30" spans="1:6">
      <c r="A30" s="63">
        <v>9</v>
      </c>
      <c r="B30" s="62" t="s">
        <v>36</v>
      </c>
      <c r="C30" s="63">
        <v>1</v>
      </c>
      <c r="D30" s="63">
        <v>220000</v>
      </c>
      <c r="E30" s="63"/>
      <c r="F30" s="63">
        <f t="shared" si="1"/>
        <v>220000</v>
      </c>
    </row>
    <row r="31" spans="1:6">
      <c r="A31" s="63">
        <v>10</v>
      </c>
      <c r="B31" s="62" t="s">
        <v>125</v>
      </c>
      <c r="C31" s="63">
        <v>1</v>
      </c>
      <c r="D31" s="63">
        <v>140000</v>
      </c>
      <c r="E31" s="63"/>
      <c r="F31" s="63">
        <f t="shared" si="1"/>
        <v>140000</v>
      </c>
    </row>
    <row r="32" spans="1:6">
      <c r="A32" s="63">
        <v>11</v>
      </c>
      <c r="B32" s="62" t="s">
        <v>120</v>
      </c>
      <c r="C32" s="63">
        <v>1</v>
      </c>
      <c r="D32" s="63">
        <v>105000</v>
      </c>
      <c r="E32" s="63"/>
      <c r="F32" s="63">
        <f t="shared" si="1"/>
        <v>105000</v>
      </c>
    </row>
    <row r="33" spans="1:6">
      <c r="A33" s="63">
        <v>12</v>
      </c>
      <c r="B33" s="62" t="s">
        <v>34</v>
      </c>
      <c r="C33" s="63">
        <v>1</v>
      </c>
      <c r="D33" s="63">
        <v>93000</v>
      </c>
      <c r="E33" s="63"/>
      <c r="F33" s="63">
        <f>D33*C33+E33</f>
        <v>93000</v>
      </c>
    </row>
    <row r="34" spans="1:6">
      <c r="A34" s="63">
        <v>13</v>
      </c>
      <c r="B34" s="62" t="s">
        <v>24</v>
      </c>
      <c r="C34" s="63">
        <v>1</v>
      </c>
      <c r="D34" s="63">
        <v>75168</v>
      </c>
      <c r="E34" s="63"/>
      <c r="F34" s="63">
        <f>D34*C34+E34</f>
        <v>75168</v>
      </c>
    </row>
    <row r="35" spans="1:6">
      <c r="A35" s="63">
        <v>14</v>
      </c>
      <c r="B35" s="62" t="s">
        <v>41</v>
      </c>
      <c r="C35" s="63">
        <v>1</v>
      </c>
      <c r="D35" s="63">
        <v>92000</v>
      </c>
      <c r="E35" s="63"/>
      <c r="F35" s="63">
        <f>D35*C35+E35</f>
        <v>92000</v>
      </c>
    </row>
    <row r="36" spans="1:6">
      <c r="A36" s="63">
        <v>15</v>
      </c>
      <c r="B36" s="62" t="s">
        <v>101</v>
      </c>
      <c r="C36" s="63">
        <v>1</v>
      </c>
      <c r="D36" s="63">
        <v>100000</v>
      </c>
      <c r="E36" s="63"/>
      <c r="F36" s="63">
        <f>D36*C36+E36</f>
        <v>100000</v>
      </c>
    </row>
    <row r="37" spans="1:6">
      <c r="A37" s="63">
        <v>16</v>
      </c>
      <c r="B37" s="62" t="s">
        <v>41</v>
      </c>
      <c r="C37" s="63">
        <v>1</v>
      </c>
      <c r="D37" s="63">
        <v>85000</v>
      </c>
      <c r="E37" s="63"/>
      <c r="F37" s="63">
        <f>D37*C37+E37</f>
        <v>85000</v>
      </c>
    </row>
    <row r="38" spans="1:6">
      <c r="A38" s="63">
        <v>17</v>
      </c>
      <c r="B38" s="62" t="s">
        <v>102</v>
      </c>
      <c r="C38" s="63">
        <v>0.6</v>
      </c>
      <c r="D38" s="63">
        <v>72751</v>
      </c>
      <c r="E38" s="63"/>
      <c r="F38" s="63">
        <v>42600</v>
      </c>
    </row>
    <row r="39" spans="1:6" ht="18.75" customHeight="1">
      <c r="A39" s="63">
        <v>18</v>
      </c>
      <c r="B39" s="72" t="s">
        <v>105</v>
      </c>
      <c r="C39" s="63">
        <v>2</v>
      </c>
      <c r="D39" s="63">
        <v>72751</v>
      </c>
      <c r="E39" s="63">
        <v>1208</v>
      </c>
      <c r="F39" s="63">
        <v>146712</v>
      </c>
    </row>
    <row r="40" spans="1:6" ht="19.5" customHeight="1">
      <c r="A40" s="63">
        <v>19</v>
      </c>
      <c r="B40" s="62" t="s">
        <v>69</v>
      </c>
      <c r="C40" s="63">
        <v>1</v>
      </c>
      <c r="D40" s="63">
        <v>72751</v>
      </c>
      <c r="E40" s="63"/>
      <c r="F40" s="63">
        <f>D40*C40+E40</f>
        <v>72751</v>
      </c>
    </row>
    <row r="41" spans="1:6">
      <c r="A41" s="63">
        <v>20</v>
      </c>
      <c r="B41" s="62" t="s">
        <v>70</v>
      </c>
      <c r="C41" s="63">
        <v>2</v>
      </c>
      <c r="D41" s="63">
        <v>72751</v>
      </c>
      <c r="E41" s="63"/>
      <c r="F41" s="64">
        <v>145502</v>
      </c>
    </row>
    <row r="42" spans="1:6">
      <c r="A42" s="63">
        <v>21</v>
      </c>
      <c r="B42" s="62" t="s">
        <v>84</v>
      </c>
      <c r="C42" s="63">
        <v>2</v>
      </c>
      <c r="D42" s="63">
        <v>72751</v>
      </c>
      <c r="E42" s="63"/>
      <c r="F42" s="63">
        <v>145502</v>
      </c>
    </row>
    <row r="43" spans="1:6">
      <c r="A43" s="63">
        <v>22</v>
      </c>
      <c r="B43" s="74" t="s">
        <v>42</v>
      </c>
      <c r="C43" s="74">
        <v>1</v>
      </c>
      <c r="D43" s="74">
        <v>72751</v>
      </c>
      <c r="E43" s="73"/>
      <c r="F43" s="74">
        <v>72751</v>
      </c>
    </row>
    <row r="44" spans="1:6">
      <c r="A44" s="63">
        <v>23</v>
      </c>
      <c r="B44" s="62" t="s">
        <v>85</v>
      </c>
      <c r="C44" s="63">
        <v>1</v>
      </c>
      <c r="D44" s="63">
        <v>72751</v>
      </c>
      <c r="E44" s="63"/>
      <c r="F44" s="63">
        <f t="shared" si="1"/>
        <v>72751</v>
      </c>
    </row>
    <row r="45" spans="1:6">
      <c r="A45" s="63">
        <v>24</v>
      </c>
      <c r="B45" s="62" t="s">
        <v>24</v>
      </c>
      <c r="C45" s="63">
        <v>1</v>
      </c>
      <c r="D45" s="63">
        <v>122751</v>
      </c>
      <c r="E45" s="63"/>
      <c r="F45" s="63">
        <v>122751</v>
      </c>
    </row>
    <row r="46" spans="1:6">
      <c r="A46" s="63">
        <v>25</v>
      </c>
      <c r="B46" s="62" t="s">
        <v>24</v>
      </c>
      <c r="C46" s="63">
        <v>1</v>
      </c>
      <c r="D46" s="63">
        <v>72751</v>
      </c>
      <c r="E46" s="63"/>
      <c r="F46" s="63">
        <v>72751</v>
      </c>
    </row>
    <row r="47" spans="1:6">
      <c r="A47" s="63">
        <v>26</v>
      </c>
      <c r="B47" s="62" t="s">
        <v>103</v>
      </c>
      <c r="C47" s="63">
        <v>1</v>
      </c>
      <c r="D47" s="63">
        <v>80513</v>
      </c>
      <c r="E47" s="63"/>
      <c r="F47" s="63">
        <v>80513</v>
      </c>
    </row>
    <row r="48" spans="1:6">
      <c r="A48" s="63">
        <v>27</v>
      </c>
      <c r="B48" s="62" t="s">
        <v>104</v>
      </c>
      <c r="C48" s="63">
        <v>1</v>
      </c>
      <c r="D48" s="63">
        <v>72751</v>
      </c>
      <c r="E48" s="63"/>
      <c r="F48" s="92" t="s">
        <v>121</v>
      </c>
    </row>
    <row r="49" spans="1:8">
      <c r="A49" s="63">
        <v>28</v>
      </c>
      <c r="B49" s="62" t="s">
        <v>43</v>
      </c>
      <c r="C49" s="63">
        <v>1</v>
      </c>
      <c r="D49" s="63">
        <v>78000</v>
      </c>
      <c r="E49" s="63"/>
      <c r="F49" s="63">
        <f>D49*C49+E49</f>
        <v>78000</v>
      </c>
    </row>
    <row r="50" spans="1:8">
      <c r="A50" s="63">
        <v>29</v>
      </c>
      <c r="B50" s="62" t="s">
        <v>5</v>
      </c>
      <c r="C50" s="63">
        <v>25</v>
      </c>
      <c r="D50" s="63">
        <v>78000</v>
      </c>
      <c r="E50" s="63"/>
      <c r="F50" s="63">
        <f>D50*C50</f>
        <v>1950000</v>
      </c>
    </row>
    <row r="51" spans="1:8">
      <c r="A51" s="63">
        <v>30</v>
      </c>
      <c r="B51" s="62" t="s">
        <v>42</v>
      </c>
      <c r="C51" s="63">
        <v>5</v>
      </c>
      <c r="D51" s="63">
        <v>110000</v>
      </c>
      <c r="E51" s="63"/>
      <c r="F51" s="63">
        <v>550000</v>
      </c>
    </row>
    <row r="52" spans="1:8">
      <c r="A52" s="63">
        <v>31</v>
      </c>
      <c r="B52" s="74" t="s">
        <v>41</v>
      </c>
      <c r="C52" s="75">
        <v>11</v>
      </c>
      <c r="D52" s="75">
        <v>80000</v>
      </c>
      <c r="E52" s="75"/>
      <c r="F52" s="75">
        <f>D52*C52</f>
        <v>880000</v>
      </c>
    </row>
    <row r="53" spans="1:8">
      <c r="A53" s="63">
        <v>32</v>
      </c>
      <c r="B53" s="62" t="s">
        <v>42</v>
      </c>
      <c r="C53" s="63">
        <v>3</v>
      </c>
      <c r="D53" s="63">
        <v>150000</v>
      </c>
      <c r="E53" s="63"/>
      <c r="F53" s="63">
        <v>450000</v>
      </c>
    </row>
    <row r="54" spans="1:8">
      <c r="A54" s="63">
        <v>33</v>
      </c>
      <c r="B54" s="62" t="s">
        <v>106</v>
      </c>
      <c r="C54" s="63">
        <v>1</v>
      </c>
      <c r="D54" s="63">
        <v>75168</v>
      </c>
      <c r="E54" s="63"/>
      <c r="F54" s="63">
        <v>75168</v>
      </c>
    </row>
    <row r="55" spans="1:8">
      <c r="A55" s="63">
        <v>34</v>
      </c>
      <c r="B55" s="62" t="s">
        <v>66</v>
      </c>
      <c r="C55" s="63">
        <v>1</v>
      </c>
      <c r="D55" s="63">
        <v>118000</v>
      </c>
      <c r="E55" s="63"/>
      <c r="F55" s="63">
        <f t="shared" si="1"/>
        <v>118000</v>
      </c>
    </row>
    <row r="56" spans="1:8">
      <c r="A56" s="63">
        <v>35</v>
      </c>
      <c r="B56" s="62" t="s">
        <v>126</v>
      </c>
      <c r="C56" s="63">
        <v>1</v>
      </c>
      <c r="D56" s="63">
        <v>92061</v>
      </c>
      <c r="E56" s="63"/>
      <c r="F56" s="63">
        <f t="shared" si="1"/>
        <v>92061</v>
      </c>
    </row>
    <row r="57" spans="1:8">
      <c r="A57" s="63">
        <v>36</v>
      </c>
      <c r="B57" s="62" t="s">
        <v>127</v>
      </c>
      <c r="C57" s="63">
        <v>1</v>
      </c>
      <c r="D57" s="63">
        <v>72751</v>
      </c>
      <c r="E57" s="63"/>
      <c r="F57" s="63">
        <v>72751</v>
      </c>
    </row>
    <row r="58" spans="1:8">
      <c r="A58" s="63">
        <v>37</v>
      </c>
      <c r="B58" s="62" t="s">
        <v>19</v>
      </c>
      <c r="C58" s="63">
        <v>1</v>
      </c>
      <c r="D58" s="63">
        <v>72751</v>
      </c>
      <c r="E58" s="63"/>
      <c r="F58" s="63">
        <v>72751</v>
      </c>
    </row>
    <row r="59" spans="1:8" ht="18">
      <c r="A59" s="63"/>
      <c r="B59" s="84" t="s">
        <v>9</v>
      </c>
      <c r="C59" s="86">
        <f>SUM(C22:C58)</f>
        <v>79.599999999999994</v>
      </c>
      <c r="D59" s="86" t="s">
        <v>10</v>
      </c>
      <c r="E59" s="86"/>
      <c r="F59" s="86">
        <f>SUM(F22:F58)</f>
        <v>7476483</v>
      </c>
    </row>
    <row r="62" spans="1:8" ht="52.5" customHeight="1">
      <c r="A62" s="100" t="s">
        <v>87</v>
      </c>
      <c r="B62" s="100"/>
      <c r="C62" s="100"/>
      <c r="D62" s="100"/>
      <c r="E62" s="100"/>
      <c r="F62" s="6"/>
      <c r="G62" s="6"/>
      <c r="H62" s="6"/>
    </row>
    <row r="63" spans="1:8" ht="15.75" thickBot="1">
      <c r="A63"/>
    </row>
    <row r="64" spans="1:8" s="25" customFormat="1" ht="38.25" thickBot="1">
      <c r="A64" s="16" t="s">
        <v>0</v>
      </c>
      <c r="B64" s="18" t="s">
        <v>1</v>
      </c>
      <c r="C64" s="18" t="s">
        <v>2</v>
      </c>
      <c r="D64" s="18" t="s">
        <v>20</v>
      </c>
      <c r="E64" s="18" t="s">
        <v>21</v>
      </c>
      <c r="F64" s="19" t="s">
        <v>22</v>
      </c>
    </row>
    <row r="65" spans="1:6" s="23" customFormat="1" ht="15.75" thickBot="1">
      <c r="A65" s="96">
        <v>1</v>
      </c>
      <c r="B65" s="26" t="s">
        <v>3</v>
      </c>
      <c r="C65" s="21">
        <v>1</v>
      </c>
      <c r="D65" s="21">
        <v>85000</v>
      </c>
      <c r="E65" s="21"/>
      <c r="F65" s="21">
        <f>D65*C65</f>
        <v>85000</v>
      </c>
    </row>
    <row r="66" spans="1:6" s="23" customFormat="1" ht="15.75" thickBot="1">
      <c r="A66" s="96">
        <v>2</v>
      </c>
      <c r="B66" s="26" t="s">
        <v>11</v>
      </c>
      <c r="C66" s="21">
        <v>1</v>
      </c>
      <c r="D66" s="21">
        <v>72751</v>
      </c>
      <c r="E66" s="21">
        <v>2576</v>
      </c>
      <c r="F66" s="21">
        <f>D66*C66+E66</f>
        <v>75327</v>
      </c>
    </row>
    <row r="67" spans="1:6" s="23" customFormat="1" ht="15.75" thickBot="1">
      <c r="A67" s="96">
        <v>3</v>
      </c>
      <c r="B67" s="26" t="s">
        <v>4</v>
      </c>
      <c r="C67" s="21">
        <v>1</v>
      </c>
      <c r="D67" s="21">
        <v>72751</v>
      </c>
      <c r="E67" s="21">
        <v>2576</v>
      </c>
      <c r="F67" s="21">
        <f t="shared" ref="F67:F82" si="2">D67*C67+E67</f>
        <v>75327</v>
      </c>
    </row>
    <row r="68" spans="1:6" s="23" customFormat="1" ht="15.75" thickBot="1">
      <c r="A68" s="96">
        <v>4</v>
      </c>
      <c r="B68" s="26" t="s">
        <v>12</v>
      </c>
      <c r="C68" s="21">
        <v>4.4800000000000004</v>
      </c>
      <c r="D68" s="21">
        <v>72751</v>
      </c>
      <c r="E68" s="21"/>
      <c r="F68" s="49">
        <v>325924</v>
      </c>
    </row>
    <row r="69" spans="1:6" s="23" customFormat="1" ht="15.75" thickBot="1">
      <c r="A69" s="96">
        <v>5</v>
      </c>
      <c r="B69" s="26" t="s">
        <v>37</v>
      </c>
      <c r="C69" s="21">
        <v>3</v>
      </c>
      <c r="D69" s="21">
        <v>72751</v>
      </c>
      <c r="E69" s="21"/>
      <c r="F69" s="21">
        <f t="shared" si="2"/>
        <v>218253</v>
      </c>
    </row>
    <row r="70" spans="1:6" s="23" customFormat="1" ht="15.75" thickBot="1">
      <c r="A70" s="96">
        <v>6</v>
      </c>
      <c r="B70" s="26" t="s">
        <v>83</v>
      </c>
      <c r="C70" s="21">
        <v>1</v>
      </c>
      <c r="D70" s="21">
        <v>72751</v>
      </c>
      <c r="E70" s="21"/>
      <c r="F70" s="21">
        <f t="shared" si="2"/>
        <v>72751</v>
      </c>
    </row>
    <row r="71" spans="1:6" s="23" customFormat="1" ht="15.75" thickBot="1">
      <c r="A71" s="96">
        <v>7</v>
      </c>
      <c r="B71" s="26" t="s">
        <v>13</v>
      </c>
      <c r="C71" s="21">
        <v>1</v>
      </c>
      <c r="D71" s="69">
        <v>72751</v>
      </c>
      <c r="E71" s="21">
        <v>2576</v>
      </c>
      <c r="F71" s="21">
        <f t="shared" si="2"/>
        <v>75327</v>
      </c>
    </row>
    <row r="72" spans="1:6" s="23" customFormat="1" ht="15.75" thickBot="1">
      <c r="A72" s="96">
        <v>8</v>
      </c>
      <c r="B72" s="26" t="s">
        <v>14</v>
      </c>
      <c r="C72" s="21">
        <v>1</v>
      </c>
      <c r="D72" s="21">
        <v>72751</v>
      </c>
      <c r="E72" s="21"/>
      <c r="F72" s="21">
        <f t="shared" si="2"/>
        <v>72751</v>
      </c>
    </row>
    <row r="73" spans="1:6" s="23" customFormat="1" ht="15.75" thickBot="1">
      <c r="A73" s="96">
        <v>9</v>
      </c>
      <c r="B73" s="26" t="s">
        <v>15</v>
      </c>
      <c r="C73" s="21">
        <v>0.5</v>
      </c>
      <c r="D73" s="21">
        <v>72751</v>
      </c>
      <c r="E73" s="21"/>
      <c r="F73" s="21">
        <f t="shared" si="2"/>
        <v>36375.5</v>
      </c>
    </row>
    <row r="74" spans="1:6" s="23" customFormat="1" ht="15.75" thickBot="1">
      <c r="A74" s="96">
        <v>10</v>
      </c>
      <c r="B74" s="26" t="s">
        <v>17</v>
      </c>
      <c r="C74" s="21">
        <v>1</v>
      </c>
      <c r="D74" s="21">
        <v>72751</v>
      </c>
      <c r="E74" s="21"/>
      <c r="F74" s="21">
        <f t="shared" si="2"/>
        <v>72751</v>
      </c>
    </row>
    <row r="75" spans="1:6" s="23" customFormat="1" ht="22.5" customHeight="1" thickBot="1">
      <c r="A75" s="96">
        <v>11</v>
      </c>
      <c r="B75" s="26" t="s">
        <v>88</v>
      </c>
      <c r="C75" s="21">
        <v>1</v>
      </c>
      <c r="D75" s="21">
        <v>72751</v>
      </c>
      <c r="E75" s="21">
        <v>2576</v>
      </c>
      <c r="F75" s="21">
        <f t="shared" si="2"/>
        <v>75327</v>
      </c>
    </row>
    <row r="76" spans="1:6" s="23" customFormat="1" ht="15.75" thickBot="1">
      <c r="A76" s="96">
        <v>12</v>
      </c>
      <c r="B76" s="26" t="s">
        <v>6</v>
      </c>
      <c r="C76" s="21">
        <v>0.5</v>
      </c>
      <c r="D76" s="21">
        <v>75751</v>
      </c>
      <c r="E76" s="21"/>
      <c r="F76" s="21">
        <f t="shared" si="2"/>
        <v>37875.5</v>
      </c>
    </row>
    <row r="77" spans="1:6" s="23" customFormat="1" ht="15.75" thickBot="1">
      <c r="A77" s="96">
        <v>13</v>
      </c>
      <c r="B77" s="26" t="s">
        <v>56</v>
      </c>
      <c r="C77" s="21">
        <v>1</v>
      </c>
      <c r="D77" s="21">
        <v>72751</v>
      </c>
      <c r="E77" s="21">
        <v>2576</v>
      </c>
      <c r="F77" s="21">
        <f t="shared" si="2"/>
        <v>75327</v>
      </c>
    </row>
    <row r="78" spans="1:6" s="23" customFormat="1" ht="15.75" thickBot="1">
      <c r="A78" s="96">
        <v>14</v>
      </c>
      <c r="B78" s="26" t="s">
        <v>75</v>
      </c>
      <c r="C78" s="21">
        <v>1</v>
      </c>
      <c r="D78" s="21">
        <v>72751</v>
      </c>
      <c r="E78" s="21"/>
      <c r="F78" s="21">
        <f t="shared" si="2"/>
        <v>72751</v>
      </c>
    </row>
    <row r="79" spans="1:6" s="23" customFormat="1" ht="15.75" thickBot="1">
      <c r="A79" s="96">
        <v>15</v>
      </c>
      <c r="B79" s="26" t="s">
        <v>19</v>
      </c>
      <c r="C79" s="21">
        <v>0.5</v>
      </c>
      <c r="D79" s="21">
        <v>72751</v>
      </c>
      <c r="E79" s="21"/>
      <c r="F79" s="21">
        <f t="shared" si="2"/>
        <v>36375.5</v>
      </c>
    </row>
    <row r="80" spans="1:6" s="23" customFormat="1" ht="15.75" thickBot="1">
      <c r="A80" s="96">
        <v>16</v>
      </c>
      <c r="B80" s="26" t="s">
        <v>16</v>
      </c>
      <c r="C80" s="21">
        <v>0.5</v>
      </c>
      <c r="D80" s="21">
        <v>72751</v>
      </c>
      <c r="E80" s="21"/>
      <c r="F80" s="21">
        <f>D80*C80+E80</f>
        <v>36375.5</v>
      </c>
    </row>
    <row r="81" spans="1:6" s="23" customFormat="1" ht="15.75" thickBot="1">
      <c r="A81" s="66">
        <v>17</v>
      </c>
      <c r="B81" s="68" t="s">
        <v>28</v>
      </c>
      <c r="C81" s="69">
        <v>1</v>
      </c>
      <c r="D81" s="69">
        <v>72751</v>
      </c>
      <c r="E81" s="69"/>
      <c r="F81" s="69">
        <f t="shared" si="2"/>
        <v>72751</v>
      </c>
    </row>
    <row r="82" spans="1:6" s="23" customFormat="1" ht="15.75" thickBot="1">
      <c r="A82" s="66">
        <v>18</v>
      </c>
      <c r="B82" s="68" t="s">
        <v>109</v>
      </c>
      <c r="C82" s="69">
        <v>1</v>
      </c>
      <c r="D82" s="69">
        <v>72751</v>
      </c>
      <c r="E82" s="69"/>
      <c r="F82" s="69">
        <f t="shared" si="2"/>
        <v>72751</v>
      </c>
    </row>
    <row r="83" spans="1:6" s="23" customFormat="1" ht="18.75" thickBot="1">
      <c r="A83" s="96"/>
      <c r="B83" s="27" t="s">
        <v>9</v>
      </c>
      <c r="C83" s="22">
        <f>SUM(C65:C82)</f>
        <v>21.48</v>
      </c>
      <c r="D83" s="22" t="s">
        <v>10</v>
      </c>
      <c r="E83" s="22">
        <f>SUM(E66:E82)</f>
        <v>12880</v>
      </c>
      <c r="F83" s="22">
        <f>SUM(F65:F82)</f>
        <v>1589320</v>
      </c>
    </row>
    <row r="86" spans="1:6" ht="78" customHeight="1">
      <c r="A86"/>
      <c r="B86" s="102" t="s">
        <v>89</v>
      </c>
      <c r="C86" s="102"/>
      <c r="D86" s="102"/>
      <c r="E86" s="102"/>
      <c r="F86" s="102"/>
    </row>
    <row r="87" spans="1:6" ht="2.25" customHeight="1" thickBot="1">
      <c r="A87"/>
      <c r="B87" s="98"/>
      <c r="C87" s="98"/>
      <c r="D87" s="98"/>
      <c r="E87" s="98"/>
      <c r="F87" s="98"/>
    </row>
    <row r="88" spans="1:6" s="32" customFormat="1" ht="38.25" thickBot="1">
      <c r="A88" s="16" t="s">
        <v>0</v>
      </c>
      <c r="B88" s="18" t="s">
        <v>1</v>
      </c>
      <c r="C88" s="18" t="s">
        <v>2</v>
      </c>
      <c r="D88" s="18" t="s">
        <v>20</v>
      </c>
      <c r="E88" s="18" t="s">
        <v>21</v>
      </c>
      <c r="F88" s="19" t="s">
        <v>60</v>
      </c>
    </row>
    <row r="89" spans="1:6" s="33" customFormat="1" ht="15.75" thickBot="1">
      <c r="A89" s="96">
        <v>1</v>
      </c>
      <c r="B89" s="26" t="s">
        <v>3</v>
      </c>
      <c r="C89" s="21">
        <v>1</v>
      </c>
      <c r="D89" s="21">
        <v>85000</v>
      </c>
      <c r="E89" s="21"/>
      <c r="F89" s="21">
        <f>D89*C89+E89</f>
        <v>85000</v>
      </c>
    </row>
    <row r="90" spans="1:6" s="33" customFormat="1" ht="15.75" thickBot="1">
      <c r="A90" s="96">
        <v>2</v>
      </c>
      <c r="B90" s="26" t="s">
        <v>11</v>
      </c>
      <c r="C90" s="21">
        <v>1</v>
      </c>
      <c r="D90" s="21">
        <v>72751</v>
      </c>
      <c r="E90" s="21">
        <v>2576</v>
      </c>
      <c r="F90" s="21">
        <f t="shared" ref="F90:F106" si="3">D90*C90+E90</f>
        <v>75327</v>
      </c>
    </row>
    <row r="91" spans="1:6" s="33" customFormat="1" ht="15.75" thickBot="1">
      <c r="A91" s="96">
        <v>3</v>
      </c>
      <c r="B91" s="26" t="s">
        <v>4</v>
      </c>
      <c r="C91" s="21">
        <v>1</v>
      </c>
      <c r="D91" s="21">
        <v>72751</v>
      </c>
      <c r="E91" s="21">
        <v>2576</v>
      </c>
      <c r="F91" s="21">
        <f t="shared" si="3"/>
        <v>75327</v>
      </c>
    </row>
    <row r="92" spans="1:6" s="33" customFormat="1" ht="15.75" thickBot="1">
      <c r="A92" s="96">
        <v>4</v>
      </c>
      <c r="B92" s="26" t="s">
        <v>68</v>
      </c>
      <c r="C92" s="21">
        <v>5.6</v>
      </c>
      <c r="D92" s="21">
        <v>72751</v>
      </c>
      <c r="E92" s="21"/>
      <c r="F92" s="21">
        <v>407405</v>
      </c>
    </row>
    <row r="93" spans="1:6" s="33" customFormat="1" ht="32.25" customHeight="1" thickBot="1">
      <c r="A93" s="96">
        <v>5</v>
      </c>
      <c r="B93" s="26" t="s">
        <v>67</v>
      </c>
      <c r="C93" s="21">
        <v>5</v>
      </c>
      <c r="D93" s="21">
        <v>72751</v>
      </c>
      <c r="E93" s="21">
        <v>2576</v>
      </c>
      <c r="F93" s="21">
        <f t="shared" si="3"/>
        <v>366331</v>
      </c>
    </row>
    <row r="94" spans="1:6" s="33" customFormat="1" ht="20.25" customHeight="1" thickBot="1">
      <c r="A94" s="96">
        <v>6</v>
      </c>
      <c r="B94" s="26" t="s">
        <v>83</v>
      </c>
      <c r="C94" s="21">
        <v>1.25</v>
      </c>
      <c r="D94" s="21">
        <v>72751</v>
      </c>
      <c r="E94" s="21"/>
      <c r="F94" s="21">
        <f t="shared" si="3"/>
        <v>90938.75</v>
      </c>
    </row>
    <row r="95" spans="1:6" s="33" customFormat="1" ht="15.75" thickBot="1">
      <c r="A95" s="96">
        <v>7</v>
      </c>
      <c r="B95" s="26" t="s">
        <v>78</v>
      </c>
      <c r="C95" s="21">
        <v>1</v>
      </c>
      <c r="D95" s="21">
        <v>72751</v>
      </c>
      <c r="E95" s="21"/>
      <c r="F95" s="21">
        <f t="shared" si="3"/>
        <v>72751</v>
      </c>
    </row>
    <row r="96" spans="1:6" s="33" customFormat="1" ht="15.75" thickBot="1">
      <c r="A96" s="96">
        <v>8</v>
      </c>
      <c r="B96" s="26" t="s">
        <v>16</v>
      </c>
      <c r="C96" s="21">
        <v>1</v>
      </c>
      <c r="D96" s="21">
        <v>72751</v>
      </c>
      <c r="E96" s="21"/>
      <c r="F96" s="21">
        <f t="shared" si="3"/>
        <v>72751</v>
      </c>
    </row>
    <row r="97" spans="1:7" s="33" customFormat="1" ht="15.75" thickBot="1">
      <c r="A97" s="96">
        <v>9</v>
      </c>
      <c r="B97" s="26" t="s">
        <v>6</v>
      </c>
      <c r="C97" s="21">
        <v>0.5</v>
      </c>
      <c r="D97" s="21">
        <v>72751</v>
      </c>
      <c r="E97" s="21"/>
      <c r="F97" s="21">
        <f t="shared" si="3"/>
        <v>36375.5</v>
      </c>
    </row>
    <row r="98" spans="1:7" s="33" customFormat="1" ht="15.75" thickBot="1">
      <c r="A98" s="96">
        <v>10</v>
      </c>
      <c r="B98" s="26" t="s">
        <v>17</v>
      </c>
      <c r="C98" s="21">
        <v>1</v>
      </c>
      <c r="D98" s="21">
        <v>72751</v>
      </c>
      <c r="E98" s="21">
        <v>2576</v>
      </c>
      <c r="F98" s="21">
        <f t="shared" si="3"/>
        <v>75327</v>
      </c>
    </row>
    <row r="99" spans="1:7" s="33" customFormat="1" ht="15.75" thickBot="1">
      <c r="A99" s="96">
        <v>11</v>
      </c>
      <c r="B99" s="26" t="s">
        <v>13</v>
      </c>
      <c r="C99" s="21">
        <v>1</v>
      </c>
      <c r="D99" s="21">
        <v>72751</v>
      </c>
      <c r="E99" s="21"/>
      <c r="F99" s="21">
        <f t="shared" si="3"/>
        <v>72751</v>
      </c>
    </row>
    <row r="100" spans="1:7" s="33" customFormat="1" ht="15.75" thickBot="1">
      <c r="A100" s="96">
        <v>12</v>
      </c>
      <c r="B100" s="26" t="s">
        <v>14</v>
      </c>
      <c r="C100" s="21">
        <v>1</v>
      </c>
      <c r="D100" s="21">
        <v>72751</v>
      </c>
      <c r="E100" s="21"/>
      <c r="F100" s="21">
        <f t="shared" si="3"/>
        <v>72751</v>
      </c>
    </row>
    <row r="101" spans="1:7" s="33" customFormat="1" ht="15.75" thickBot="1">
      <c r="A101" s="96">
        <v>13</v>
      </c>
      <c r="B101" s="26" t="s">
        <v>25</v>
      </c>
      <c r="C101" s="21">
        <v>0.5</v>
      </c>
      <c r="D101" s="21">
        <v>72751</v>
      </c>
      <c r="E101" s="21"/>
      <c r="F101" s="21">
        <f t="shared" si="3"/>
        <v>36375.5</v>
      </c>
    </row>
    <row r="102" spans="1:7" s="33" customFormat="1" ht="15.75" thickBot="1">
      <c r="A102" s="96">
        <v>14</v>
      </c>
      <c r="B102" s="26" t="s">
        <v>8</v>
      </c>
      <c r="C102" s="21">
        <v>1.5</v>
      </c>
      <c r="D102" s="21">
        <v>72751</v>
      </c>
      <c r="E102" s="21">
        <v>2576</v>
      </c>
      <c r="F102" s="69">
        <f t="shared" si="3"/>
        <v>111702.5</v>
      </c>
    </row>
    <row r="103" spans="1:7" s="33" customFormat="1" ht="15.75" thickBot="1">
      <c r="A103" s="96">
        <v>15</v>
      </c>
      <c r="B103" s="26" t="s">
        <v>92</v>
      </c>
      <c r="C103" s="21">
        <v>1</v>
      </c>
      <c r="D103" s="21">
        <v>72751</v>
      </c>
      <c r="E103" s="21">
        <v>2576</v>
      </c>
      <c r="F103" s="21">
        <f t="shared" si="3"/>
        <v>75327</v>
      </c>
    </row>
    <row r="104" spans="1:7" s="33" customFormat="1" ht="15.75" thickBot="1">
      <c r="A104" s="96">
        <v>16</v>
      </c>
      <c r="B104" s="26" t="s">
        <v>93</v>
      </c>
      <c r="C104" s="21">
        <v>1</v>
      </c>
      <c r="D104" s="21">
        <v>72751</v>
      </c>
      <c r="E104" s="21"/>
      <c r="F104" s="21">
        <v>72751</v>
      </c>
    </row>
    <row r="105" spans="1:7" s="33" customFormat="1" ht="15.75" thickBot="1">
      <c r="A105" s="66">
        <v>17</v>
      </c>
      <c r="B105" s="68" t="s">
        <v>18</v>
      </c>
      <c r="C105" s="69">
        <v>0.5</v>
      </c>
      <c r="D105" s="69">
        <v>72751</v>
      </c>
      <c r="E105" s="69"/>
      <c r="F105" s="69">
        <v>36375</v>
      </c>
    </row>
    <row r="106" spans="1:7" s="33" customFormat="1" ht="15.75" thickBot="1">
      <c r="A106" s="96">
        <v>18</v>
      </c>
      <c r="B106" s="26" t="s">
        <v>77</v>
      </c>
      <c r="C106" s="21">
        <v>1</v>
      </c>
      <c r="D106" s="21">
        <v>72751</v>
      </c>
      <c r="E106" s="21"/>
      <c r="F106" s="21">
        <f t="shared" si="3"/>
        <v>72751</v>
      </c>
    </row>
    <row r="107" spans="1:7" s="33" customFormat="1" ht="18.75" thickBot="1">
      <c r="A107" s="96"/>
      <c r="B107" s="27" t="s">
        <v>9</v>
      </c>
      <c r="C107" s="22">
        <f>SUM(C89:C106)</f>
        <v>25.85</v>
      </c>
      <c r="D107" s="22"/>
      <c r="E107" s="22">
        <f>SUM(E90:E106)</f>
        <v>15456</v>
      </c>
      <c r="F107" s="22">
        <f>SUM(F89:F106)</f>
        <v>1908317.25</v>
      </c>
    </row>
    <row r="110" spans="1:7" s="23" customFormat="1" ht="79.5" customHeight="1" thickBot="1">
      <c r="A110" s="103" t="s">
        <v>90</v>
      </c>
      <c r="B110" s="103"/>
      <c r="C110" s="103"/>
      <c r="D110" s="103"/>
      <c r="E110" s="103"/>
      <c r="F110" s="103"/>
      <c r="G110" s="103"/>
    </row>
    <row r="111" spans="1:7" s="25" customFormat="1" ht="38.25" thickBot="1">
      <c r="A111" s="16" t="s">
        <v>0</v>
      </c>
      <c r="B111" s="29" t="s">
        <v>1</v>
      </c>
      <c r="C111" s="18" t="s">
        <v>2</v>
      </c>
      <c r="D111" s="18" t="s">
        <v>20</v>
      </c>
      <c r="E111" s="18" t="s">
        <v>21</v>
      </c>
      <c r="F111" s="19" t="s">
        <v>22</v>
      </c>
    </row>
    <row r="112" spans="1:7" s="23" customFormat="1" ht="15.75" thickBot="1">
      <c r="A112" s="96">
        <v>1</v>
      </c>
      <c r="B112" s="30" t="s">
        <v>3</v>
      </c>
      <c r="C112" s="21">
        <v>1</v>
      </c>
      <c r="D112" s="21">
        <v>85000</v>
      </c>
      <c r="E112" s="21"/>
      <c r="F112" s="21">
        <f>D112*C112+E112</f>
        <v>85000</v>
      </c>
    </row>
    <row r="113" spans="1:6" s="23" customFormat="1" ht="15.75" thickBot="1">
      <c r="A113" s="96">
        <v>2</v>
      </c>
      <c r="B113" s="30" t="s">
        <v>11</v>
      </c>
      <c r="C113" s="21">
        <v>1</v>
      </c>
      <c r="D113" s="21">
        <v>72751</v>
      </c>
      <c r="E113" s="21">
        <v>2576</v>
      </c>
      <c r="F113" s="21">
        <f t="shared" ref="F113:F126" si="4">D113*C113+E113</f>
        <v>75327</v>
      </c>
    </row>
    <row r="114" spans="1:6" s="23" customFormat="1" ht="15.75" thickBot="1">
      <c r="A114" s="96">
        <v>3</v>
      </c>
      <c r="B114" s="30" t="s">
        <v>44</v>
      </c>
      <c r="C114" s="21">
        <v>1</v>
      </c>
      <c r="D114" s="21">
        <v>72751</v>
      </c>
      <c r="E114" s="21">
        <v>2576</v>
      </c>
      <c r="F114" s="21">
        <f t="shared" si="4"/>
        <v>75327</v>
      </c>
    </row>
    <row r="115" spans="1:6" s="23" customFormat="1" ht="15.75" thickBot="1">
      <c r="A115" s="96">
        <v>4</v>
      </c>
      <c r="B115" s="30" t="s">
        <v>68</v>
      </c>
      <c r="C115" s="99">
        <v>6.72</v>
      </c>
      <c r="D115" s="21">
        <v>72751</v>
      </c>
      <c r="E115" s="21"/>
      <c r="F115" s="21">
        <v>488886</v>
      </c>
    </row>
    <row r="116" spans="1:6" s="23" customFormat="1" ht="15.75" thickBot="1">
      <c r="A116" s="96">
        <v>5</v>
      </c>
      <c r="B116" s="30" t="s">
        <v>37</v>
      </c>
      <c r="C116" s="21">
        <v>6</v>
      </c>
      <c r="D116" s="21">
        <v>72751</v>
      </c>
      <c r="E116" s="21">
        <v>2576</v>
      </c>
      <c r="F116" s="21">
        <f t="shared" si="4"/>
        <v>439082</v>
      </c>
    </row>
    <row r="117" spans="1:6" s="23" customFormat="1" ht="15.75" thickBot="1">
      <c r="A117" s="96">
        <v>6</v>
      </c>
      <c r="B117" s="30" t="s">
        <v>83</v>
      </c>
      <c r="C117" s="21">
        <v>1.5</v>
      </c>
      <c r="D117" s="21">
        <v>72751</v>
      </c>
      <c r="E117" s="21"/>
      <c r="F117" s="21">
        <f t="shared" si="4"/>
        <v>109126.5</v>
      </c>
    </row>
    <row r="118" spans="1:6" s="23" customFormat="1" ht="15.75" thickBot="1">
      <c r="A118" s="96">
        <v>7</v>
      </c>
      <c r="B118" s="30" t="s">
        <v>13</v>
      </c>
      <c r="C118" s="21">
        <v>1</v>
      </c>
      <c r="D118" s="21">
        <v>72751</v>
      </c>
      <c r="E118" s="21"/>
      <c r="F118" s="21">
        <f t="shared" si="4"/>
        <v>72751</v>
      </c>
    </row>
    <row r="119" spans="1:6" s="23" customFormat="1" ht="15.75" thickBot="1">
      <c r="A119" s="96">
        <v>8</v>
      </c>
      <c r="B119" s="30" t="s">
        <v>17</v>
      </c>
      <c r="C119" s="21">
        <v>1</v>
      </c>
      <c r="D119" s="21">
        <v>72751</v>
      </c>
      <c r="E119" s="21">
        <v>2576</v>
      </c>
      <c r="F119" s="21">
        <f t="shared" si="4"/>
        <v>75327</v>
      </c>
    </row>
    <row r="120" spans="1:6" s="23" customFormat="1" ht="15.75" thickBot="1">
      <c r="A120" s="96">
        <v>9</v>
      </c>
      <c r="B120" s="30" t="s">
        <v>14</v>
      </c>
      <c r="C120" s="21">
        <v>1</v>
      </c>
      <c r="D120" s="21">
        <v>72751</v>
      </c>
      <c r="E120" s="21"/>
      <c r="F120" s="21">
        <f t="shared" si="4"/>
        <v>72751</v>
      </c>
    </row>
    <row r="121" spans="1:6" s="23" customFormat="1" ht="15.75" thickBot="1">
      <c r="A121" s="96">
        <v>10</v>
      </c>
      <c r="B121" s="30" t="s">
        <v>15</v>
      </c>
      <c r="C121" s="21">
        <v>0.5</v>
      </c>
      <c r="D121" s="21">
        <v>72751</v>
      </c>
      <c r="E121" s="21"/>
      <c r="F121" s="21">
        <f t="shared" si="4"/>
        <v>36375.5</v>
      </c>
    </row>
    <row r="122" spans="1:6" s="23" customFormat="1" ht="15.75" thickBot="1">
      <c r="A122" s="96">
        <v>11</v>
      </c>
      <c r="B122" s="30" t="s">
        <v>76</v>
      </c>
      <c r="C122" s="21">
        <v>1</v>
      </c>
      <c r="D122" s="21">
        <v>72751</v>
      </c>
      <c r="E122" s="21">
        <v>2576</v>
      </c>
      <c r="F122" s="21">
        <f t="shared" si="4"/>
        <v>75327</v>
      </c>
    </row>
    <row r="123" spans="1:6" s="23" customFormat="1" ht="15.75" thickBot="1">
      <c r="A123" s="96">
        <v>12</v>
      </c>
      <c r="B123" s="30" t="s">
        <v>16</v>
      </c>
      <c r="C123" s="21">
        <v>0.5</v>
      </c>
      <c r="D123" s="21">
        <v>72751</v>
      </c>
      <c r="E123" s="21"/>
      <c r="F123" s="21">
        <f t="shared" si="4"/>
        <v>36375.5</v>
      </c>
    </row>
    <row r="124" spans="1:6" s="23" customFormat="1" ht="15.75" thickBot="1">
      <c r="A124" s="96">
        <v>13</v>
      </c>
      <c r="B124" s="30" t="s">
        <v>18</v>
      </c>
      <c r="C124" s="21">
        <v>0.5</v>
      </c>
      <c r="D124" s="21">
        <v>72751</v>
      </c>
      <c r="E124" s="21"/>
      <c r="F124" s="21">
        <f t="shared" si="4"/>
        <v>36375.5</v>
      </c>
    </row>
    <row r="125" spans="1:6" s="23" customFormat="1" ht="15.75" thickBot="1">
      <c r="A125" s="96">
        <v>14</v>
      </c>
      <c r="B125" s="30" t="s">
        <v>77</v>
      </c>
      <c r="C125" s="21">
        <v>1</v>
      </c>
      <c r="D125" s="21">
        <v>72751</v>
      </c>
      <c r="E125" s="21"/>
      <c r="F125" s="21">
        <f t="shared" si="4"/>
        <v>72751</v>
      </c>
    </row>
    <row r="126" spans="1:6" s="23" customFormat="1" ht="15.75" thickBot="1">
      <c r="A126" s="96">
        <v>15</v>
      </c>
      <c r="B126" s="30" t="s">
        <v>8</v>
      </c>
      <c r="C126" s="21">
        <v>1</v>
      </c>
      <c r="D126" s="21">
        <v>72751</v>
      </c>
      <c r="E126" s="21">
        <v>2576</v>
      </c>
      <c r="F126" s="21">
        <f t="shared" si="4"/>
        <v>75327</v>
      </c>
    </row>
    <row r="127" spans="1:6" s="23" customFormat="1" ht="15.75" thickBot="1">
      <c r="A127" s="96">
        <v>16</v>
      </c>
      <c r="B127" s="30" t="s">
        <v>19</v>
      </c>
      <c r="C127" s="21">
        <v>0.5</v>
      </c>
      <c r="D127" s="21">
        <v>72751</v>
      </c>
      <c r="E127" s="21"/>
      <c r="F127" s="21">
        <f>D127*C127+E127</f>
        <v>36375.5</v>
      </c>
    </row>
    <row r="128" spans="1:6" s="23" customFormat="1" ht="18.75" thickBot="1">
      <c r="A128" s="96"/>
      <c r="B128" s="31" t="s">
        <v>9</v>
      </c>
      <c r="C128" s="22">
        <f>SUM(C112:C127)</f>
        <v>25.22</v>
      </c>
      <c r="D128" s="22" t="s">
        <v>10</v>
      </c>
      <c r="E128" s="22">
        <f>SUM(E112:E127)</f>
        <v>15456</v>
      </c>
      <c r="F128" s="22">
        <f>SUM(F112:F127)</f>
        <v>1862484.5</v>
      </c>
    </row>
    <row r="129" spans="1:7" s="23" customFormat="1">
      <c r="B129" s="28"/>
    </row>
    <row r="132" spans="1:7" s="15" customFormat="1" ht="44.25" customHeight="1" thickBot="1">
      <c r="A132" s="104" t="s">
        <v>91</v>
      </c>
      <c r="B132" s="104"/>
      <c r="C132" s="104"/>
      <c r="D132" s="104"/>
      <c r="E132" s="104"/>
      <c r="F132" s="104"/>
      <c r="G132" s="104"/>
    </row>
    <row r="133" spans="1:7" s="34" customFormat="1" ht="38.25" thickBot="1">
      <c r="A133" s="16" t="s">
        <v>0</v>
      </c>
      <c r="B133" s="18" t="s">
        <v>1</v>
      </c>
      <c r="C133" s="18" t="s">
        <v>2</v>
      </c>
      <c r="D133" s="18" t="s">
        <v>20</v>
      </c>
      <c r="E133" s="18" t="s">
        <v>21</v>
      </c>
      <c r="F133" s="19" t="s">
        <v>22</v>
      </c>
    </row>
    <row r="134" spans="1:7" s="35" customFormat="1" ht="15.75" thickBot="1">
      <c r="A134" s="96">
        <v>1</v>
      </c>
      <c r="B134" s="26" t="s">
        <v>3</v>
      </c>
      <c r="C134" s="21">
        <v>1</v>
      </c>
      <c r="D134" s="21">
        <v>140000</v>
      </c>
      <c r="E134" s="21"/>
      <c r="F134" s="21">
        <f>D134*C134+E134</f>
        <v>140000</v>
      </c>
    </row>
    <row r="135" spans="1:7" s="35" customFormat="1" ht="15.75" thickBot="1">
      <c r="A135" s="96">
        <v>2</v>
      </c>
      <c r="B135" s="26" t="s">
        <v>4</v>
      </c>
      <c r="C135" s="21">
        <v>1</v>
      </c>
      <c r="D135" s="21">
        <v>77000</v>
      </c>
      <c r="E135" s="21"/>
      <c r="F135" s="21">
        <f t="shared" ref="F135:F143" si="5">D135*C135+E135</f>
        <v>77000</v>
      </c>
    </row>
    <row r="136" spans="1:7" s="35" customFormat="1" ht="15.75" thickBot="1">
      <c r="A136" s="96">
        <v>3</v>
      </c>
      <c r="B136" s="26" t="s">
        <v>7</v>
      </c>
      <c r="C136" s="21">
        <v>3</v>
      </c>
      <c r="D136" s="21">
        <v>72751</v>
      </c>
      <c r="E136" s="21">
        <v>7728</v>
      </c>
      <c r="F136" s="21">
        <f t="shared" si="5"/>
        <v>225981</v>
      </c>
    </row>
    <row r="137" spans="1:7" s="35" customFormat="1" ht="15.75" thickBot="1">
      <c r="A137" s="96">
        <v>4</v>
      </c>
      <c r="B137" s="26" t="s">
        <v>7</v>
      </c>
      <c r="C137" s="21">
        <v>1</v>
      </c>
      <c r="D137" s="21">
        <v>72751</v>
      </c>
      <c r="E137" s="21"/>
      <c r="F137" s="21">
        <v>72751</v>
      </c>
    </row>
    <row r="138" spans="1:7" s="35" customFormat="1" ht="15.75" thickBot="1">
      <c r="A138" s="96">
        <v>5</v>
      </c>
      <c r="B138" s="26" t="s">
        <v>29</v>
      </c>
      <c r="C138" s="21">
        <v>0.5</v>
      </c>
      <c r="D138" s="21">
        <v>72751</v>
      </c>
      <c r="E138" s="21"/>
      <c r="F138" s="21">
        <v>36375</v>
      </c>
    </row>
    <row r="139" spans="1:7" s="35" customFormat="1" ht="15.75" thickBot="1">
      <c r="A139" s="96">
        <v>6</v>
      </c>
      <c r="B139" s="26" t="s">
        <v>29</v>
      </c>
      <c r="C139" s="21">
        <v>0.5</v>
      </c>
      <c r="D139" s="21">
        <v>75327</v>
      </c>
      <c r="E139" s="21"/>
      <c r="F139" s="21">
        <v>37663</v>
      </c>
    </row>
    <row r="140" spans="1:7" s="35" customFormat="1" ht="15.75" thickBot="1">
      <c r="A140" s="96">
        <v>7</v>
      </c>
      <c r="B140" s="26" t="s">
        <v>16</v>
      </c>
      <c r="C140" s="21">
        <v>1</v>
      </c>
      <c r="D140" s="21">
        <v>72751</v>
      </c>
      <c r="E140" s="21">
        <v>2576</v>
      </c>
      <c r="F140" s="21">
        <v>75327</v>
      </c>
    </row>
    <row r="141" spans="1:7" s="35" customFormat="1" ht="15.75" thickBot="1">
      <c r="A141" s="96">
        <v>8</v>
      </c>
      <c r="B141" s="26" t="s">
        <v>27</v>
      </c>
      <c r="C141" s="21">
        <v>0.5</v>
      </c>
      <c r="D141" s="21">
        <v>72751</v>
      </c>
      <c r="E141" s="21">
        <v>2576</v>
      </c>
      <c r="F141" s="21">
        <v>37663</v>
      </c>
    </row>
    <row r="142" spans="1:7" s="35" customFormat="1" ht="15.75" thickBot="1">
      <c r="A142" s="96">
        <v>9</v>
      </c>
      <c r="B142" s="26" t="s">
        <v>26</v>
      </c>
      <c r="C142" s="21">
        <v>0.5</v>
      </c>
      <c r="D142" s="21">
        <v>72751</v>
      </c>
      <c r="E142" s="21"/>
      <c r="F142" s="21">
        <v>36375</v>
      </c>
    </row>
    <row r="143" spans="1:7" s="35" customFormat="1" ht="15.75" thickBot="1">
      <c r="A143" s="96">
        <v>10</v>
      </c>
      <c r="B143" s="26" t="s">
        <v>28</v>
      </c>
      <c r="C143" s="21">
        <v>1</v>
      </c>
      <c r="D143" s="21">
        <v>80000</v>
      </c>
      <c r="E143" s="21"/>
      <c r="F143" s="21">
        <f t="shared" si="5"/>
        <v>80000</v>
      </c>
    </row>
    <row r="144" spans="1:7" s="35" customFormat="1" ht="15.75" thickBot="1">
      <c r="A144" s="96">
        <v>11</v>
      </c>
      <c r="B144" s="26" t="s">
        <v>5</v>
      </c>
      <c r="C144" s="21">
        <v>0.5</v>
      </c>
      <c r="D144" s="21">
        <v>72751</v>
      </c>
      <c r="E144" s="21"/>
      <c r="F144" s="21">
        <v>36375</v>
      </c>
    </row>
    <row r="145" spans="1:6" s="35" customFormat="1" ht="15.75" thickBot="1">
      <c r="A145" s="96">
        <v>12</v>
      </c>
      <c r="B145" s="26" t="s">
        <v>5</v>
      </c>
      <c r="C145" s="21">
        <v>0.5</v>
      </c>
      <c r="D145" s="21">
        <v>72751</v>
      </c>
      <c r="E145" s="21">
        <v>2576</v>
      </c>
      <c r="F145" s="21">
        <v>37663</v>
      </c>
    </row>
    <row r="146" spans="1:6" s="35" customFormat="1" ht="15.75" thickBot="1">
      <c r="A146" s="96">
        <v>13</v>
      </c>
      <c r="B146" s="26" t="s">
        <v>17</v>
      </c>
      <c r="C146" s="21">
        <v>0.5</v>
      </c>
      <c r="D146" s="21">
        <v>72751</v>
      </c>
      <c r="E146" s="21"/>
      <c r="F146" s="21">
        <v>36375</v>
      </c>
    </row>
    <row r="147" spans="1:6" s="35" customFormat="1" ht="18.75" thickBot="1">
      <c r="A147" s="96"/>
      <c r="B147" s="27" t="s">
        <v>9</v>
      </c>
      <c r="C147" s="22">
        <f>SUM(C134:C146)</f>
        <v>11.5</v>
      </c>
      <c r="D147" s="22" t="s">
        <v>10</v>
      </c>
      <c r="E147" s="22">
        <f>SUM(E134:E143)</f>
        <v>12880</v>
      </c>
      <c r="F147" s="22">
        <f>SUM(F134:F146)</f>
        <v>929548</v>
      </c>
    </row>
    <row r="148" spans="1:6" s="23" customFormat="1" ht="15.75">
      <c r="A148" s="24"/>
    </row>
    <row r="150" spans="1:6" ht="51.75" customHeight="1">
      <c r="A150" s="100" t="s">
        <v>94</v>
      </c>
      <c r="B150" s="100"/>
      <c r="C150" s="100"/>
      <c r="D150" s="100"/>
      <c r="E150" s="100"/>
      <c r="F150" s="100"/>
    </row>
    <row r="151" spans="1:6" ht="16.5" customHeight="1" thickBot="1">
      <c r="A151" s="24"/>
    </row>
    <row r="152" spans="1:6" s="14" customFormat="1" ht="38.25" thickBot="1">
      <c r="A152" s="16" t="s">
        <v>0</v>
      </c>
      <c r="B152" s="11" t="s">
        <v>1</v>
      </c>
      <c r="C152" s="12" t="s">
        <v>2</v>
      </c>
      <c r="D152" s="12" t="s">
        <v>20</v>
      </c>
      <c r="E152" s="12" t="s">
        <v>21</v>
      </c>
      <c r="F152" s="13" t="s">
        <v>22</v>
      </c>
    </row>
    <row r="153" spans="1:6" ht="23.25" customHeight="1" thickBot="1">
      <c r="A153" s="96">
        <v>1</v>
      </c>
      <c r="B153" s="2" t="s">
        <v>3</v>
      </c>
      <c r="C153" s="3">
        <v>1</v>
      </c>
      <c r="D153" s="3">
        <v>90000</v>
      </c>
      <c r="E153" s="3"/>
      <c r="F153" s="3">
        <f>D153*C153+E153</f>
        <v>90000</v>
      </c>
    </row>
    <row r="154" spans="1:6" ht="23.25" customHeight="1" thickBot="1">
      <c r="A154" s="96">
        <v>2</v>
      </c>
      <c r="B154" s="2" t="s">
        <v>4</v>
      </c>
      <c r="C154" s="3">
        <v>1</v>
      </c>
      <c r="D154" s="3">
        <v>80500</v>
      </c>
      <c r="E154" s="3"/>
      <c r="F154" s="3">
        <f t="shared" ref="F154:F159" si="6">D154*C154+E154</f>
        <v>80500</v>
      </c>
    </row>
    <row r="155" spans="1:6" ht="23.25" customHeight="1" thickBot="1">
      <c r="A155" s="96">
        <v>3</v>
      </c>
      <c r="B155" s="2" t="s">
        <v>24</v>
      </c>
      <c r="C155" s="3">
        <v>3.5</v>
      </c>
      <c r="D155" s="3">
        <v>72751</v>
      </c>
      <c r="E155" s="3">
        <v>18032</v>
      </c>
      <c r="F155" s="3">
        <v>272661</v>
      </c>
    </row>
    <row r="156" spans="1:6" ht="23.25" customHeight="1" thickBot="1">
      <c r="A156" s="96">
        <v>4</v>
      </c>
      <c r="B156" s="2" t="s">
        <v>95</v>
      </c>
      <c r="C156" s="3">
        <v>0.5</v>
      </c>
      <c r="D156" s="3">
        <v>72751</v>
      </c>
      <c r="E156" s="65"/>
      <c r="F156" s="3">
        <v>36376</v>
      </c>
    </row>
    <row r="157" spans="1:6" ht="23.25" customHeight="1" thickBot="1">
      <c r="A157" s="96">
        <v>5</v>
      </c>
      <c r="B157" s="67" t="s">
        <v>27</v>
      </c>
      <c r="C157" s="65">
        <v>1</v>
      </c>
      <c r="D157" s="65">
        <v>72751</v>
      </c>
      <c r="E157" s="65"/>
      <c r="F157" s="65">
        <v>72751</v>
      </c>
    </row>
    <row r="158" spans="1:6" ht="23.25" customHeight="1" thickBot="1">
      <c r="A158" s="96">
        <v>6</v>
      </c>
      <c r="B158" s="2" t="s">
        <v>5</v>
      </c>
      <c r="C158" s="3">
        <v>0.5</v>
      </c>
      <c r="D158" s="3">
        <v>72751</v>
      </c>
      <c r="E158" s="3"/>
      <c r="F158" s="3">
        <f t="shared" si="6"/>
        <v>36375.5</v>
      </c>
    </row>
    <row r="159" spans="1:6" ht="23.25" customHeight="1" thickBot="1">
      <c r="A159" s="96">
        <v>7</v>
      </c>
      <c r="B159" s="2" t="s">
        <v>19</v>
      </c>
      <c r="C159" s="3">
        <v>0.5</v>
      </c>
      <c r="D159" s="3">
        <v>72751</v>
      </c>
      <c r="E159" s="3"/>
      <c r="F159" s="3">
        <f t="shared" si="6"/>
        <v>36375.5</v>
      </c>
    </row>
    <row r="160" spans="1:6" ht="18.75" thickBot="1">
      <c r="A160" s="96"/>
      <c r="B160" s="4" t="s">
        <v>9</v>
      </c>
      <c r="C160" s="5">
        <f>SUM(C153:C159)</f>
        <v>8</v>
      </c>
      <c r="D160" s="5" t="s">
        <v>10</v>
      </c>
      <c r="E160" s="5">
        <f>SUM(E153:E158)</f>
        <v>18032</v>
      </c>
      <c r="F160" s="5">
        <f>SUM(F153:F159)</f>
        <v>625039</v>
      </c>
    </row>
    <row r="164" spans="1:6" ht="43.5" customHeight="1">
      <c r="A164" s="105" t="s">
        <v>96</v>
      </c>
      <c r="B164" s="105"/>
      <c r="C164" s="105"/>
      <c r="D164" s="105"/>
      <c r="E164" s="105"/>
      <c r="F164" s="45"/>
    </row>
    <row r="165" spans="1:6" ht="16.5" thickBot="1">
      <c r="A165" s="1"/>
      <c r="C165" s="8"/>
      <c r="F165" s="45"/>
    </row>
    <row r="166" spans="1:6" s="25" customFormat="1" ht="45.75" customHeight="1" thickBot="1">
      <c r="A166" s="16" t="s">
        <v>0</v>
      </c>
      <c r="B166" s="18" t="s">
        <v>1</v>
      </c>
      <c r="C166" s="40" t="s">
        <v>2</v>
      </c>
      <c r="D166" s="18" t="s">
        <v>20</v>
      </c>
      <c r="E166" s="18" t="s">
        <v>21</v>
      </c>
      <c r="F166" s="46" t="s">
        <v>22</v>
      </c>
    </row>
    <row r="167" spans="1:6" s="7" customFormat="1" ht="21.75" customHeight="1" thickBot="1">
      <c r="A167" s="106">
        <v>1</v>
      </c>
      <c r="B167" s="38" t="s">
        <v>47</v>
      </c>
      <c r="C167" s="41">
        <v>1</v>
      </c>
      <c r="D167" s="36">
        <v>88000</v>
      </c>
      <c r="E167" s="36"/>
      <c r="F167" s="47">
        <f>D167*C167+E167</f>
        <v>88000</v>
      </c>
    </row>
    <row r="168" spans="1:6" s="7" customFormat="1" ht="21.75" customHeight="1" thickBot="1">
      <c r="A168" s="107"/>
      <c r="B168" s="38" t="s">
        <v>49</v>
      </c>
      <c r="C168" s="44">
        <v>1</v>
      </c>
      <c r="D168" s="36">
        <v>72751</v>
      </c>
      <c r="E168" s="36"/>
      <c r="F168" s="47">
        <f t="shared" ref="F168:F180" si="7">D168*C168+E168</f>
        <v>72751</v>
      </c>
    </row>
    <row r="169" spans="1:6" s="7" customFormat="1" ht="21.75" customHeight="1" thickBot="1">
      <c r="A169" s="106">
        <v>2</v>
      </c>
      <c r="B169" s="38" t="s">
        <v>51</v>
      </c>
      <c r="C169" s="43">
        <v>0.5</v>
      </c>
      <c r="D169" s="36">
        <v>72751</v>
      </c>
      <c r="E169" s="36"/>
      <c r="F169" s="47">
        <v>36000</v>
      </c>
    </row>
    <row r="170" spans="1:6" s="7" customFormat="1" ht="21.75" customHeight="1" thickBot="1">
      <c r="A170" s="107"/>
      <c r="B170" s="38" t="s">
        <v>50</v>
      </c>
      <c r="C170" s="43">
        <v>1.28</v>
      </c>
      <c r="D170" s="36">
        <v>72751</v>
      </c>
      <c r="E170" s="36"/>
      <c r="F170" s="47">
        <v>92960</v>
      </c>
    </row>
    <row r="171" spans="1:6" s="7" customFormat="1" ht="21.75" customHeight="1" thickBot="1">
      <c r="A171" s="76">
        <v>3</v>
      </c>
      <c r="B171" s="77" t="s">
        <v>74</v>
      </c>
      <c r="C171" s="78">
        <v>1.72</v>
      </c>
      <c r="D171" s="79">
        <v>72751</v>
      </c>
      <c r="E171" s="79">
        <v>2576</v>
      </c>
      <c r="F171" s="80">
        <v>126593</v>
      </c>
    </row>
    <row r="172" spans="1:6" s="7" customFormat="1" ht="21.75" customHeight="1" thickBot="1">
      <c r="A172" s="95">
        <v>4</v>
      </c>
      <c r="B172" s="38" t="s">
        <v>7</v>
      </c>
      <c r="C172" s="43">
        <v>1</v>
      </c>
      <c r="D172" s="36">
        <v>72751</v>
      </c>
      <c r="E172" s="36">
        <v>2576</v>
      </c>
      <c r="F172" s="47">
        <f t="shared" si="7"/>
        <v>75327</v>
      </c>
    </row>
    <row r="173" spans="1:6" s="7" customFormat="1" ht="21.75" customHeight="1" thickBot="1">
      <c r="A173" s="95">
        <v>5</v>
      </c>
      <c r="B173" s="38" t="s">
        <v>4</v>
      </c>
      <c r="C173" s="43">
        <v>1</v>
      </c>
      <c r="D173" s="36">
        <v>80156</v>
      </c>
      <c r="E173" s="36"/>
      <c r="F173" s="47">
        <f t="shared" si="7"/>
        <v>80156</v>
      </c>
    </row>
    <row r="174" spans="1:6" s="7" customFormat="1" ht="21.75" customHeight="1" thickBot="1">
      <c r="A174" s="95">
        <v>6</v>
      </c>
      <c r="B174" s="38" t="s">
        <v>6</v>
      </c>
      <c r="C174" s="43">
        <v>1</v>
      </c>
      <c r="D174" s="36">
        <v>72751</v>
      </c>
      <c r="E174" s="36">
        <v>2576</v>
      </c>
      <c r="F174" s="47">
        <f t="shared" si="7"/>
        <v>75327</v>
      </c>
    </row>
    <row r="175" spans="1:6" s="7" customFormat="1" ht="21.75" customHeight="1" thickBot="1">
      <c r="A175" s="95">
        <v>7</v>
      </c>
      <c r="B175" s="38" t="s">
        <v>5</v>
      </c>
      <c r="C175" s="43">
        <v>1</v>
      </c>
      <c r="D175" s="36">
        <v>72751</v>
      </c>
      <c r="E175" s="36"/>
      <c r="F175" s="47">
        <f t="shared" si="7"/>
        <v>72751</v>
      </c>
    </row>
    <row r="176" spans="1:6" s="7" customFormat="1" ht="21.75" customHeight="1" thickBot="1">
      <c r="A176" s="76">
        <v>8</v>
      </c>
      <c r="B176" s="77" t="s">
        <v>73</v>
      </c>
      <c r="C176" s="81">
        <v>1.65</v>
      </c>
      <c r="D176" s="79">
        <v>72751</v>
      </c>
      <c r="E176" s="79"/>
      <c r="F176" s="80">
        <v>118018</v>
      </c>
    </row>
    <row r="177" spans="1:6" s="7" customFormat="1" ht="21.75" customHeight="1" thickBot="1">
      <c r="A177" s="76">
        <v>9</v>
      </c>
      <c r="B177" s="77" t="s">
        <v>74</v>
      </c>
      <c r="C177" s="82">
        <v>2.8</v>
      </c>
      <c r="D177" s="79">
        <v>72751</v>
      </c>
      <c r="E177" s="79">
        <v>5153</v>
      </c>
      <c r="F177" s="80">
        <v>210846</v>
      </c>
    </row>
    <row r="178" spans="1:6" s="7" customFormat="1" ht="21.75" customHeight="1" thickBot="1">
      <c r="A178" s="95">
        <v>10</v>
      </c>
      <c r="B178" s="38" t="s">
        <v>52</v>
      </c>
      <c r="C178" s="41">
        <v>1</v>
      </c>
      <c r="D178" s="36">
        <v>72751</v>
      </c>
      <c r="E178" s="36">
        <v>2756</v>
      </c>
      <c r="F178" s="47">
        <v>75327</v>
      </c>
    </row>
    <row r="179" spans="1:6" s="7" customFormat="1" ht="21.75" customHeight="1" thickBot="1">
      <c r="A179" s="95">
        <v>11</v>
      </c>
      <c r="B179" s="38" t="s">
        <v>17</v>
      </c>
      <c r="C179" s="43">
        <v>1</v>
      </c>
      <c r="D179" s="36">
        <v>72751</v>
      </c>
      <c r="E179" s="36">
        <v>2576</v>
      </c>
      <c r="F179" s="47">
        <f t="shared" si="7"/>
        <v>75327</v>
      </c>
    </row>
    <row r="180" spans="1:6" s="7" customFormat="1" ht="21.75" customHeight="1" thickBot="1">
      <c r="A180" s="95">
        <v>12</v>
      </c>
      <c r="B180" s="38" t="s">
        <v>56</v>
      </c>
      <c r="C180" s="43">
        <v>1</v>
      </c>
      <c r="D180" s="36">
        <v>72751</v>
      </c>
      <c r="E180" s="36">
        <v>2576</v>
      </c>
      <c r="F180" s="47">
        <f t="shared" si="7"/>
        <v>75327</v>
      </c>
    </row>
    <row r="181" spans="1:6" s="7" customFormat="1" ht="21.75" customHeight="1" thickBot="1">
      <c r="A181" s="95"/>
      <c r="B181" s="39" t="s">
        <v>9</v>
      </c>
      <c r="C181" s="42">
        <v>17.5</v>
      </c>
      <c r="D181" s="37" t="s">
        <v>10</v>
      </c>
      <c r="E181" s="37">
        <v>59632</v>
      </c>
      <c r="F181" s="48">
        <f>SUM(F167:F180)</f>
        <v>1274710</v>
      </c>
    </row>
    <row r="185" spans="1:6" ht="48.75" customHeight="1" thickBot="1">
      <c r="A185" s="108" t="s">
        <v>97</v>
      </c>
      <c r="B185" s="108"/>
      <c r="C185" s="108"/>
      <c r="D185" s="108"/>
      <c r="E185" s="108"/>
      <c r="F185" s="45"/>
    </row>
    <row r="186" spans="1:6" s="34" customFormat="1" ht="49.5" customHeight="1" thickBot="1">
      <c r="A186" s="16" t="s">
        <v>0</v>
      </c>
      <c r="B186" s="18" t="s">
        <v>1</v>
      </c>
      <c r="C186" s="18" t="s">
        <v>2</v>
      </c>
      <c r="D186" s="18" t="s">
        <v>20</v>
      </c>
      <c r="E186" s="18" t="s">
        <v>21</v>
      </c>
      <c r="F186" s="46" t="s">
        <v>22</v>
      </c>
    </row>
    <row r="187" spans="1:6" s="35" customFormat="1" ht="15.75" thickBot="1">
      <c r="A187" s="96">
        <v>1</v>
      </c>
      <c r="B187" s="68" t="s">
        <v>3</v>
      </c>
      <c r="C187" s="69">
        <v>1</v>
      </c>
      <c r="D187" s="69">
        <v>140000</v>
      </c>
      <c r="E187" s="69">
        <v>70000</v>
      </c>
      <c r="F187" s="70">
        <f>D187*C187+E187</f>
        <v>210000</v>
      </c>
    </row>
    <row r="188" spans="1:6" s="35" customFormat="1" ht="15.75" thickBot="1">
      <c r="A188" s="96">
        <v>2</v>
      </c>
      <c r="B188" s="26" t="s">
        <v>11</v>
      </c>
      <c r="C188" s="21">
        <v>1</v>
      </c>
      <c r="D188" s="21">
        <v>130000</v>
      </c>
      <c r="E188" s="21"/>
      <c r="F188" s="49">
        <f t="shared" ref="F188:F201" si="8">D188*C188+E188</f>
        <v>130000</v>
      </c>
    </row>
    <row r="189" spans="1:6" s="35" customFormat="1" ht="15.75" thickBot="1">
      <c r="A189" s="96">
        <v>3</v>
      </c>
      <c r="B189" s="26" t="s">
        <v>4</v>
      </c>
      <c r="C189" s="21">
        <v>1</v>
      </c>
      <c r="D189" s="21">
        <v>77000</v>
      </c>
      <c r="E189" s="21"/>
      <c r="F189" s="49">
        <f t="shared" si="8"/>
        <v>77000</v>
      </c>
    </row>
    <row r="190" spans="1:6" s="35" customFormat="1" ht="15.75" thickBot="1">
      <c r="A190" s="96">
        <v>4</v>
      </c>
      <c r="B190" s="26" t="s">
        <v>53</v>
      </c>
      <c r="C190" s="21">
        <v>1</v>
      </c>
      <c r="D190" s="21">
        <v>72751</v>
      </c>
      <c r="E190" s="21"/>
      <c r="F190" s="49">
        <f t="shared" si="8"/>
        <v>72751</v>
      </c>
    </row>
    <row r="191" spans="1:6" s="35" customFormat="1" ht="15.75" thickBot="1">
      <c r="A191" s="96">
        <v>5</v>
      </c>
      <c r="B191" s="26" t="s">
        <v>17</v>
      </c>
      <c r="C191" s="21">
        <v>1</v>
      </c>
      <c r="D191" s="21">
        <v>72751</v>
      </c>
      <c r="E191" s="21"/>
      <c r="F191" s="49">
        <f t="shared" si="8"/>
        <v>72751</v>
      </c>
    </row>
    <row r="192" spans="1:6" s="35" customFormat="1" ht="15.75" thickBot="1">
      <c r="A192" s="96">
        <v>6</v>
      </c>
      <c r="B192" s="26" t="s">
        <v>13</v>
      </c>
      <c r="C192" s="21">
        <v>1</v>
      </c>
      <c r="D192" s="21">
        <v>72751</v>
      </c>
      <c r="E192" s="21"/>
      <c r="F192" s="49">
        <f t="shared" si="8"/>
        <v>72751</v>
      </c>
    </row>
    <row r="193" spans="1:6" s="35" customFormat="1" ht="15.75" thickBot="1">
      <c r="A193" s="96">
        <v>7</v>
      </c>
      <c r="B193" s="26" t="s">
        <v>31</v>
      </c>
      <c r="C193" s="21">
        <v>1</v>
      </c>
      <c r="D193" s="21">
        <v>72751</v>
      </c>
      <c r="E193" s="21"/>
      <c r="F193" s="49">
        <f t="shared" si="8"/>
        <v>72751</v>
      </c>
    </row>
    <row r="194" spans="1:6" s="35" customFormat="1" ht="15.75" thickBot="1">
      <c r="A194" s="96">
        <v>8</v>
      </c>
      <c r="B194" s="26" t="s">
        <v>32</v>
      </c>
      <c r="C194" s="21">
        <v>1</v>
      </c>
      <c r="D194" s="21">
        <v>72751</v>
      </c>
      <c r="E194" s="21"/>
      <c r="F194" s="49">
        <f t="shared" si="8"/>
        <v>72751</v>
      </c>
    </row>
    <row r="195" spans="1:6" s="35" customFormat="1" ht="15.75" thickBot="1">
      <c r="A195" s="96">
        <v>9</v>
      </c>
      <c r="B195" s="26" t="s">
        <v>5</v>
      </c>
      <c r="C195" s="21">
        <v>4</v>
      </c>
      <c r="D195" s="21">
        <v>72751</v>
      </c>
      <c r="E195" s="21"/>
      <c r="F195" s="49">
        <f>D195*C195+E195</f>
        <v>291004</v>
      </c>
    </row>
    <row r="196" spans="1:6" s="35" customFormat="1" ht="15.75" thickBot="1">
      <c r="A196" s="96">
        <v>10</v>
      </c>
      <c r="B196" s="68" t="s">
        <v>46</v>
      </c>
      <c r="C196" s="69">
        <v>2</v>
      </c>
      <c r="D196" s="69">
        <v>130000</v>
      </c>
      <c r="E196" s="69"/>
      <c r="F196" s="70">
        <f t="shared" si="8"/>
        <v>260000</v>
      </c>
    </row>
    <row r="197" spans="1:6" s="35" customFormat="1" ht="15.75" thickBot="1">
      <c r="A197" s="96">
        <v>11</v>
      </c>
      <c r="B197" s="68" t="s">
        <v>46</v>
      </c>
      <c r="C197" s="69">
        <v>1</v>
      </c>
      <c r="D197" s="69">
        <v>110000</v>
      </c>
      <c r="E197" s="69"/>
      <c r="F197" s="70">
        <f t="shared" si="8"/>
        <v>110000</v>
      </c>
    </row>
    <row r="198" spans="1:6" s="35" customFormat="1" ht="15.75" thickBot="1">
      <c r="A198" s="96">
        <v>12</v>
      </c>
      <c r="B198" s="68" t="s">
        <v>46</v>
      </c>
      <c r="C198" s="69">
        <v>1</v>
      </c>
      <c r="D198" s="69">
        <v>100000</v>
      </c>
      <c r="E198" s="69"/>
      <c r="F198" s="70">
        <f t="shared" si="8"/>
        <v>100000</v>
      </c>
    </row>
    <row r="199" spans="1:6" s="35" customFormat="1" ht="15.75" thickBot="1">
      <c r="A199" s="96">
        <v>13</v>
      </c>
      <c r="B199" s="68" t="s">
        <v>46</v>
      </c>
      <c r="C199" s="69">
        <v>4</v>
      </c>
      <c r="D199" s="69">
        <v>90000</v>
      </c>
      <c r="E199" s="69"/>
      <c r="F199" s="70">
        <f>D199*C199+E199</f>
        <v>360000</v>
      </c>
    </row>
    <row r="200" spans="1:6" s="35" customFormat="1" ht="15.75" thickBot="1">
      <c r="A200" s="96">
        <v>14</v>
      </c>
      <c r="B200" s="68" t="s">
        <v>46</v>
      </c>
      <c r="C200" s="69">
        <v>0.8</v>
      </c>
      <c r="D200" s="69">
        <v>100000</v>
      </c>
      <c r="E200" s="69"/>
      <c r="F200" s="70">
        <v>83000</v>
      </c>
    </row>
    <row r="201" spans="1:6" s="35" customFormat="1" ht="15.75" thickBot="1">
      <c r="A201" s="96">
        <v>15</v>
      </c>
      <c r="B201" s="68" t="s">
        <v>46</v>
      </c>
      <c r="C201" s="69">
        <v>0.5</v>
      </c>
      <c r="D201" s="69">
        <v>100000</v>
      </c>
      <c r="E201" s="69"/>
      <c r="F201" s="70">
        <f t="shared" si="8"/>
        <v>50000</v>
      </c>
    </row>
    <row r="202" spans="1:6" s="35" customFormat="1" ht="15.75" thickBot="1">
      <c r="A202" s="96">
        <v>16</v>
      </c>
      <c r="B202" s="68" t="s">
        <v>46</v>
      </c>
      <c r="C202" s="69">
        <v>0.67</v>
      </c>
      <c r="D202" s="69">
        <v>90000</v>
      </c>
      <c r="E202" s="69"/>
      <c r="F202" s="70">
        <v>60300</v>
      </c>
    </row>
    <row r="203" spans="1:6" s="35" customFormat="1" ht="18.75" thickBot="1">
      <c r="A203" s="96"/>
      <c r="B203" s="27" t="s">
        <v>9</v>
      </c>
      <c r="C203" s="60">
        <v>23</v>
      </c>
      <c r="D203" s="22" t="s">
        <v>10</v>
      </c>
      <c r="E203" s="22">
        <f>SUM(E187:E202)</f>
        <v>70000</v>
      </c>
      <c r="F203" s="49">
        <f>SUM(F187:F202)</f>
        <v>2095059</v>
      </c>
    </row>
    <row r="206" spans="1:6" s="23" customFormat="1" ht="51.75" customHeight="1">
      <c r="A206" s="100" t="s">
        <v>98</v>
      </c>
      <c r="B206" s="100"/>
      <c r="C206" s="100"/>
      <c r="D206" s="100"/>
      <c r="E206" s="100"/>
      <c r="F206" s="100"/>
    </row>
    <row r="207" spans="1:6" s="23" customFormat="1" ht="15.75" thickBot="1">
      <c r="F207" s="50"/>
    </row>
    <row r="208" spans="1:6" s="58" customFormat="1" ht="33.75" thickBot="1">
      <c r="A208" s="55" t="s">
        <v>0</v>
      </c>
      <c r="B208" s="56" t="s">
        <v>1</v>
      </c>
      <c r="C208" s="56" t="s">
        <v>2</v>
      </c>
      <c r="D208" s="56" t="s">
        <v>61</v>
      </c>
      <c r="E208" s="56" t="s">
        <v>62</v>
      </c>
      <c r="F208" s="57" t="s">
        <v>63</v>
      </c>
    </row>
    <row r="209" spans="1:11" s="35" customFormat="1" ht="15.75" thickBot="1">
      <c r="A209" s="109">
        <v>1</v>
      </c>
      <c r="B209" s="68" t="s">
        <v>47</v>
      </c>
      <c r="C209" s="69">
        <v>1</v>
      </c>
      <c r="D209" s="69">
        <v>97000</v>
      </c>
      <c r="E209" s="69"/>
      <c r="F209" s="70">
        <f>D209*C209+E209</f>
        <v>97000</v>
      </c>
    </row>
    <row r="210" spans="1:11" s="35" customFormat="1" ht="15.75" thickBot="1">
      <c r="A210" s="110"/>
      <c r="B210" s="26" t="s">
        <v>54</v>
      </c>
      <c r="C210" s="21">
        <v>0.4</v>
      </c>
      <c r="D210" s="21">
        <v>72751</v>
      </c>
      <c r="E210" s="21"/>
      <c r="F210" s="49">
        <f t="shared" ref="F210:F228" si="9">D210*C210+E210</f>
        <v>29100.400000000001</v>
      </c>
    </row>
    <row r="211" spans="1:11" s="35" customFormat="1" ht="15.75" thickBot="1">
      <c r="A211" s="109">
        <v>2</v>
      </c>
      <c r="B211" s="26" t="s">
        <v>55</v>
      </c>
      <c r="C211" s="21">
        <v>1</v>
      </c>
      <c r="D211" s="21">
        <v>78000</v>
      </c>
      <c r="E211" s="21"/>
      <c r="F211" s="49">
        <f t="shared" si="9"/>
        <v>78000</v>
      </c>
    </row>
    <row r="212" spans="1:11" s="35" customFormat="1" ht="15.75" thickBot="1">
      <c r="A212" s="110"/>
      <c r="B212" s="26" t="s">
        <v>48</v>
      </c>
      <c r="C212" s="21">
        <v>1.5</v>
      </c>
      <c r="D212" s="21">
        <v>72751</v>
      </c>
      <c r="E212" s="21"/>
      <c r="F212" s="49">
        <f t="shared" si="9"/>
        <v>109126.5</v>
      </c>
    </row>
    <row r="213" spans="1:11" s="35" customFormat="1" ht="30.75" thickBot="1">
      <c r="A213" s="109">
        <v>3</v>
      </c>
      <c r="B213" s="26" t="s">
        <v>79</v>
      </c>
      <c r="C213" s="21">
        <v>4</v>
      </c>
      <c r="D213" s="21">
        <v>0</v>
      </c>
      <c r="E213" s="21">
        <v>5000</v>
      </c>
      <c r="F213" s="49">
        <v>20000</v>
      </c>
    </row>
    <row r="214" spans="1:11" s="35" customFormat="1" ht="15.75" thickBot="1">
      <c r="A214" s="110"/>
      <c r="B214" s="26" t="s">
        <v>54</v>
      </c>
      <c r="C214" s="21">
        <v>6.11</v>
      </c>
      <c r="D214" s="21">
        <v>72751</v>
      </c>
      <c r="E214" s="21"/>
      <c r="F214" s="49">
        <v>444873</v>
      </c>
    </row>
    <row r="215" spans="1:11" s="35" customFormat="1" ht="15.75" thickBot="1">
      <c r="A215" s="96">
        <v>4</v>
      </c>
      <c r="B215" s="26" t="s">
        <v>112</v>
      </c>
      <c r="C215" s="21">
        <v>26</v>
      </c>
      <c r="D215" s="21">
        <v>72751</v>
      </c>
      <c r="E215" s="21"/>
      <c r="F215" s="21">
        <v>2416143</v>
      </c>
    </row>
    <row r="216" spans="1:11" s="35" customFormat="1" ht="30.75" thickBot="1">
      <c r="A216" s="109">
        <v>5</v>
      </c>
      <c r="B216" s="26" t="s">
        <v>71</v>
      </c>
      <c r="C216" s="21">
        <v>1</v>
      </c>
      <c r="D216" s="21">
        <v>72751</v>
      </c>
      <c r="E216" s="21"/>
      <c r="F216" s="49">
        <f t="shared" si="9"/>
        <v>72751</v>
      </c>
      <c r="K216" s="71"/>
    </row>
    <row r="217" spans="1:11" s="35" customFormat="1" ht="15.75" thickBot="1">
      <c r="A217" s="110"/>
      <c r="B217" s="26" t="s">
        <v>65</v>
      </c>
      <c r="C217" s="21">
        <v>1</v>
      </c>
      <c r="D217" s="21">
        <v>72751</v>
      </c>
      <c r="E217" s="21"/>
      <c r="F217" s="49">
        <f t="shared" si="9"/>
        <v>72751</v>
      </c>
    </row>
    <row r="218" spans="1:11" s="35" customFormat="1" ht="30.75" thickBot="1">
      <c r="A218" s="109">
        <v>6</v>
      </c>
      <c r="B218" s="26" t="s">
        <v>72</v>
      </c>
      <c r="C218" s="21">
        <v>1</v>
      </c>
      <c r="D218" s="21">
        <v>72751</v>
      </c>
      <c r="E218" s="21"/>
      <c r="F218" s="49">
        <f t="shared" si="9"/>
        <v>72751</v>
      </c>
    </row>
    <row r="219" spans="1:11" s="35" customFormat="1" ht="15.75" thickBot="1">
      <c r="A219" s="110"/>
      <c r="B219" s="26" t="s">
        <v>113</v>
      </c>
      <c r="C219" s="21">
        <v>0.8</v>
      </c>
      <c r="D219" s="21">
        <v>72751</v>
      </c>
      <c r="E219" s="21"/>
      <c r="F219" s="49">
        <f>D219*C219+E219</f>
        <v>58200.800000000003</v>
      </c>
    </row>
    <row r="220" spans="1:11" s="35" customFormat="1" ht="30.75" thickBot="1">
      <c r="A220" s="109">
        <v>7</v>
      </c>
      <c r="B220" s="26" t="s">
        <v>114</v>
      </c>
      <c r="C220" s="21">
        <v>10</v>
      </c>
      <c r="D220" s="21">
        <v>72751</v>
      </c>
      <c r="E220" s="21">
        <v>35608</v>
      </c>
      <c r="F220" s="49">
        <v>763118</v>
      </c>
    </row>
    <row r="221" spans="1:11" s="35" customFormat="1" ht="15.75" thickBot="1">
      <c r="A221" s="110"/>
      <c r="B221" s="26" t="s">
        <v>115</v>
      </c>
      <c r="C221" s="21">
        <v>10</v>
      </c>
      <c r="D221" s="21">
        <v>72751</v>
      </c>
      <c r="E221" s="21"/>
      <c r="F221" s="49">
        <v>906736</v>
      </c>
    </row>
    <row r="222" spans="1:11" s="35" customFormat="1" ht="15.75" thickBot="1">
      <c r="A222" s="96">
        <v>8</v>
      </c>
      <c r="B222" s="26" t="s">
        <v>33</v>
      </c>
      <c r="C222" s="21">
        <v>1</v>
      </c>
      <c r="D222" s="21">
        <v>90000</v>
      </c>
      <c r="E222" s="21"/>
      <c r="F222" s="49">
        <f t="shared" si="9"/>
        <v>90000</v>
      </c>
    </row>
    <row r="223" spans="1:11" s="35" customFormat="1" ht="15.75" thickBot="1">
      <c r="A223" s="96">
        <v>9</v>
      </c>
      <c r="B223" s="26" t="s">
        <v>56</v>
      </c>
      <c r="C223" s="21">
        <v>1</v>
      </c>
      <c r="D223" s="21">
        <v>72751</v>
      </c>
      <c r="E223" s="21"/>
      <c r="F223" s="49">
        <v>72751</v>
      </c>
    </row>
    <row r="224" spans="1:11" s="35" customFormat="1" ht="15.75" thickBot="1">
      <c r="A224" s="96">
        <v>10</v>
      </c>
      <c r="B224" s="26" t="s">
        <v>116</v>
      </c>
      <c r="C224" s="21">
        <v>3</v>
      </c>
      <c r="D224" s="21">
        <v>72751</v>
      </c>
      <c r="E224" s="21">
        <v>5153</v>
      </c>
      <c r="F224" s="49">
        <f t="shared" si="9"/>
        <v>223406</v>
      </c>
    </row>
    <row r="225" spans="1:6" s="35" customFormat="1" ht="15.75" thickBot="1">
      <c r="A225" s="96">
        <v>11</v>
      </c>
      <c r="B225" s="26" t="s">
        <v>17</v>
      </c>
      <c r="C225" s="21">
        <v>1</v>
      </c>
      <c r="D225" s="21">
        <v>72751</v>
      </c>
      <c r="E225" s="21"/>
      <c r="F225" s="49">
        <f t="shared" si="9"/>
        <v>72751</v>
      </c>
    </row>
    <row r="226" spans="1:6" s="35" customFormat="1" ht="15.75" thickBot="1">
      <c r="A226" s="52">
        <v>12</v>
      </c>
      <c r="B226" s="26" t="s">
        <v>5</v>
      </c>
      <c r="C226" s="21">
        <v>3</v>
      </c>
      <c r="D226" s="21">
        <v>72751</v>
      </c>
      <c r="E226" s="21">
        <v>2576</v>
      </c>
      <c r="F226" s="49">
        <f>D226*C226+E226</f>
        <v>220829</v>
      </c>
    </row>
    <row r="227" spans="1:6" s="35" customFormat="1" ht="15.75" thickBot="1">
      <c r="A227" s="63">
        <v>13</v>
      </c>
      <c r="B227" s="26" t="s">
        <v>117</v>
      </c>
      <c r="C227" s="21">
        <v>1</v>
      </c>
      <c r="D227" s="21">
        <v>72751</v>
      </c>
      <c r="E227" s="21"/>
      <c r="F227" s="49">
        <v>30312</v>
      </c>
    </row>
    <row r="228" spans="1:6" s="35" customFormat="1" ht="15.75" thickBot="1">
      <c r="A228" s="53">
        <v>14</v>
      </c>
      <c r="B228" s="26" t="s">
        <v>19</v>
      </c>
      <c r="C228" s="21">
        <v>1</v>
      </c>
      <c r="D228" s="21">
        <v>72751</v>
      </c>
      <c r="E228" s="21"/>
      <c r="F228" s="49">
        <f t="shared" si="9"/>
        <v>72751</v>
      </c>
    </row>
    <row r="229" spans="1:6" s="23" customFormat="1" ht="18.75" thickBot="1">
      <c r="A229" s="96"/>
      <c r="B229" s="27" t="s">
        <v>9</v>
      </c>
      <c r="C229" s="22">
        <v>54</v>
      </c>
      <c r="D229" s="22" t="s">
        <v>10</v>
      </c>
      <c r="E229" s="22">
        <f>SUM(E209:E228)</f>
        <v>48337</v>
      </c>
      <c r="F229" s="51">
        <f>SUM(F209:F228)</f>
        <v>5923350.6999999993</v>
      </c>
    </row>
    <row r="232" spans="1:6" ht="51.75" customHeight="1">
      <c r="A232"/>
      <c r="B232" s="103" t="s">
        <v>99</v>
      </c>
      <c r="C232" s="103"/>
      <c r="D232" s="103"/>
      <c r="E232" s="103"/>
      <c r="F232" s="103"/>
    </row>
    <row r="233" spans="1:6">
      <c r="A233"/>
      <c r="F233" s="45"/>
    </row>
    <row r="234" spans="1:6" s="34" customFormat="1" ht="37.5">
      <c r="A234" s="88" t="s">
        <v>0</v>
      </c>
      <c r="B234" s="88" t="s">
        <v>1</v>
      </c>
      <c r="C234" s="88" t="s">
        <v>2</v>
      </c>
      <c r="D234" s="88" t="s">
        <v>20</v>
      </c>
      <c r="E234" s="88" t="s">
        <v>21</v>
      </c>
      <c r="F234" s="89" t="s">
        <v>22</v>
      </c>
    </row>
    <row r="235" spans="1:6" s="35" customFormat="1">
      <c r="A235" s="63">
        <v>1</v>
      </c>
      <c r="B235" s="62" t="s">
        <v>3</v>
      </c>
      <c r="C235" s="63">
        <v>1</v>
      </c>
      <c r="D235" s="63">
        <v>88000</v>
      </c>
      <c r="E235" s="63"/>
      <c r="F235" s="83">
        <f>D235*C235+E235</f>
        <v>88000</v>
      </c>
    </row>
    <row r="236" spans="1:6" s="35" customFormat="1">
      <c r="A236" s="63">
        <v>2</v>
      </c>
      <c r="B236" s="62" t="s">
        <v>4</v>
      </c>
      <c r="C236" s="63">
        <v>1</v>
      </c>
      <c r="D236" s="63">
        <v>75000</v>
      </c>
      <c r="E236" s="63"/>
      <c r="F236" s="83">
        <f t="shared" ref="F236:F252" si="10">D236*C236+E236</f>
        <v>75000</v>
      </c>
    </row>
    <row r="237" spans="1:6" s="35" customFormat="1">
      <c r="A237" s="63">
        <v>3</v>
      </c>
      <c r="B237" s="62" t="s">
        <v>23</v>
      </c>
      <c r="C237" s="63">
        <v>0.5</v>
      </c>
      <c r="D237" s="63">
        <v>72751</v>
      </c>
      <c r="E237" s="63">
        <v>2576</v>
      </c>
      <c r="F237" s="83">
        <v>37663</v>
      </c>
    </row>
    <row r="238" spans="1:6" s="35" customFormat="1">
      <c r="A238" s="63">
        <v>4</v>
      </c>
      <c r="B238" s="62" t="s">
        <v>23</v>
      </c>
      <c r="C238" s="63">
        <v>0.5</v>
      </c>
      <c r="D238" s="63">
        <v>72751</v>
      </c>
      <c r="E238" s="63"/>
      <c r="F238" s="83">
        <v>36376</v>
      </c>
    </row>
    <row r="239" spans="1:6" s="35" customFormat="1">
      <c r="A239" s="63">
        <v>5</v>
      </c>
      <c r="B239" s="62" t="s">
        <v>28</v>
      </c>
      <c r="C239" s="63">
        <v>1</v>
      </c>
      <c r="D239" s="63">
        <v>72751</v>
      </c>
      <c r="E239" s="63">
        <v>2576</v>
      </c>
      <c r="F239" s="83">
        <f>E239+D239</f>
        <v>75327</v>
      </c>
    </row>
    <row r="240" spans="1:6" s="35" customFormat="1">
      <c r="A240" s="63">
        <v>6</v>
      </c>
      <c r="B240" s="62" t="s">
        <v>81</v>
      </c>
      <c r="C240" s="63">
        <v>1.5</v>
      </c>
      <c r="D240" s="63">
        <v>72751</v>
      </c>
      <c r="E240" s="63">
        <v>5152</v>
      </c>
      <c r="F240" s="83">
        <v>112990</v>
      </c>
    </row>
    <row r="241" spans="1:6" s="35" customFormat="1">
      <c r="A241" s="63">
        <v>7</v>
      </c>
      <c r="B241" s="62" t="s">
        <v>81</v>
      </c>
      <c r="C241" s="63">
        <v>0.5</v>
      </c>
      <c r="D241" s="63">
        <v>72751</v>
      </c>
      <c r="E241" s="63"/>
      <c r="F241" s="83">
        <v>36376</v>
      </c>
    </row>
    <row r="242" spans="1:6" s="35" customFormat="1">
      <c r="A242" s="63">
        <v>8</v>
      </c>
      <c r="B242" s="62" t="s">
        <v>80</v>
      </c>
      <c r="C242" s="63">
        <v>1</v>
      </c>
      <c r="D242" s="63">
        <v>72751</v>
      </c>
      <c r="E242" s="63"/>
      <c r="F242" s="83">
        <f t="shared" si="10"/>
        <v>72751</v>
      </c>
    </row>
    <row r="243" spans="1:6" s="35" customFormat="1">
      <c r="A243" s="63">
        <v>9</v>
      </c>
      <c r="B243" s="62" t="s">
        <v>80</v>
      </c>
      <c r="C243" s="63">
        <v>1</v>
      </c>
      <c r="D243" s="63">
        <v>72751</v>
      </c>
      <c r="E243" s="63">
        <v>2576</v>
      </c>
      <c r="F243" s="83">
        <v>75327</v>
      </c>
    </row>
    <row r="244" spans="1:6" s="35" customFormat="1">
      <c r="A244" s="63">
        <v>10</v>
      </c>
      <c r="B244" s="53" t="s">
        <v>110</v>
      </c>
      <c r="C244" s="53">
        <v>1</v>
      </c>
      <c r="D244" s="53">
        <v>72751</v>
      </c>
      <c r="E244" s="53"/>
      <c r="F244" s="53">
        <v>72751</v>
      </c>
    </row>
    <row r="245" spans="1:6" s="35" customFormat="1">
      <c r="A245" s="63">
        <v>11</v>
      </c>
      <c r="B245" s="53" t="s">
        <v>118</v>
      </c>
      <c r="C245" s="53">
        <v>1</v>
      </c>
      <c r="D245" s="53">
        <v>75327</v>
      </c>
      <c r="E245" s="53"/>
      <c r="F245" s="53">
        <v>75327</v>
      </c>
    </row>
    <row r="246" spans="1:6" s="35" customFormat="1">
      <c r="A246" s="63">
        <v>12</v>
      </c>
      <c r="B246" s="53" t="s">
        <v>119</v>
      </c>
      <c r="C246" s="53">
        <v>1</v>
      </c>
      <c r="D246" s="53">
        <v>72751</v>
      </c>
      <c r="E246" s="53"/>
      <c r="F246" s="53">
        <v>72751</v>
      </c>
    </row>
    <row r="247" spans="1:6" s="35" customFormat="1">
      <c r="A247" s="63">
        <v>13</v>
      </c>
      <c r="B247" s="62" t="s">
        <v>82</v>
      </c>
      <c r="C247" s="63">
        <v>2.5</v>
      </c>
      <c r="D247" s="63">
        <v>72751</v>
      </c>
      <c r="E247" s="63">
        <v>6440</v>
      </c>
      <c r="F247" s="83">
        <v>188318</v>
      </c>
    </row>
    <row r="248" spans="1:6" s="35" customFormat="1">
      <c r="A248" s="111">
        <v>14</v>
      </c>
      <c r="B248" s="62" t="s">
        <v>57</v>
      </c>
      <c r="C248" s="63">
        <v>0.5</v>
      </c>
      <c r="D248" s="63">
        <v>72751</v>
      </c>
      <c r="E248" s="63">
        <v>2576</v>
      </c>
      <c r="F248" s="83">
        <v>37663</v>
      </c>
    </row>
    <row r="249" spans="1:6" s="35" customFormat="1">
      <c r="A249" s="112"/>
      <c r="B249" s="62" t="s">
        <v>123</v>
      </c>
      <c r="C249" s="63">
        <v>8</v>
      </c>
      <c r="D249" s="63">
        <v>72751</v>
      </c>
      <c r="E249" s="63">
        <v>18032</v>
      </c>
      <c r="F249" s="83">
        <f>D249*11.25+E249</f>
        <v>836480.75</v>
      </c>
    </row>
    <row r="250" spans="1:6" s="35" customFormat="1">
      <c r="A250" s="97">
        <v>15</v>
      </c>
      <c r="B250" s="62" t="s">
        <v>124</v>
      </c>
      <c r="C250" s="63">
        <v>6</v>
      </c>
      <c r="D250" s="63">
        <v>72751</v>
      </c>
      <c r="E250" s="63"/>
      <c r="F250" s="83">
        <f>D250*7.9</f>
        <v>574732.9</v>
      </c>
    </row>
    <row r="251" spans="1:6" s="35" customFormat="1">
      <c r="A251" s="63">
        <v>16</v>
      </c>
      <c r="B251" s="62" t="s">
        <v>19</v>
      </c>
      <c r="C251" s="63">
        <v>0.5</v>
      </c>
      <c r="D251" s="63">
        <v>72751</v>
      </c>
      <c r="E251" s="63"/>
      <c r="F251" s="83">
        <f t="shared" si="10"/>
        <v>36375.5</v>
      </c>
    </row>
    <row r="252" spans="1:6" s="35" customFormat="1">
      <c r="A252" s="63">
        <v>17</v>
      </c>
      <c r="B252" s="62" t="s">
        <v>5</v>
      </c>
      <c r="C252" s="63">
        <v>1</v>
      </c>
      <c r="D252" s="63">
        <v>72751</v>
      </c>
      <c r="E252" s="63"/>
      <c r="F252" s="83">
        <f t="shared" si="10"/>
        <v>72751</v>
      </c>
    </row>
    <row r="253" spans="1:6" s="35" customFormat="1">
      <c r="A253" s="63">
        <v>18</v>
      </c>
      <c r="B253" s="62" t="s">
        <v>111</v>
      </c>
      <c r="C253" s="63">
        <v>0.5</v>
      </c>
      <c r="D253" s="63">
        <v>72751</v>
      </c>
      <c r="E253" s="63"/>
      <c r="F253" s="83">
        <v>36376</v>
      </c>
    </row>
    <row r="254" spans="1:6" s="35" customFormat="1" ht="18">
      <c r="A254" s="63"/>
      <c r="B254" s="84" t="s">
        <v>9</v>
      </c>
      <c r="C254" s="85">
        <f>SUM(C235:C253)</f>
        <v>30</v>
      </c>
      <c r="D254" s="86" t="s">
        <v>10</v>
      </c>
      <c r="E254" s="86">
        <f>SUM(E235:E253)</f>
        <v>39928</v>
      </c>
      <c r="F254" s="87">
        <f>SUM(F235:F253)</f>
        <v>2613336.15</v>
      </c>
    </row>
    <row r="257" spans="1:7" ht="53.25" customHeight="1">
      <c r="A257" s="104" t="s">
        <v>122</v>
      </c>
      <c r="B257" s="104"/>
      <c r="C257" s="104"/>
      <c r="D257" s="104"/>
      <c r="E257" s="104"/>
      <c r="F257" s="104"/>
      <c r="G257" s="6"/>
    </row>
    <row r="258" spans="1:7" ht="15.75" thickBot="1">
      <c r="A258"/>
    </row>
    <row r="259" spans="1:7" s="14" customFormat="1" ht="38.25" thickBot="1">
      <c r="A259" s="16" t="s">
        <v>0</v>
      </c>
      <c r="B259" s="18" t="s">
        <v>1</v>
      </c>
      <c r="C259" s="18" t="s">
        <v>2</v>
      </c>
      <c r="D259" s="18" t="s">
        <v>20</v>
      </c>
      <c r="E259" s="18" t="s">
        <v>21</v>
      </c>
      <c r="F259" s="19" t="s">
        <v>22</v>
      </c>
    </row>
    <row r="260" spans="1:7" ht="15.75" thickBot="1">
      <c r="A260" s="96">
        <v>1</v>
      </c>
      <c r="B260" s="26" t="s">
        <v>58</v>
      </c>
      <c r="C260" s="21">
        <v>1</v>
      </c>
      <c r="D260" s="21">
        <v>119775</v>
      </c>
      <c r="E260" s="21"/>
      <c r="F260" s="21">
        <f>D260*C260</f>
        <v>119775</v>
      </c>
    </row>
    <row r="261" spans="1:7" ht="15.75" thickBot="1">
      <c r="A261" s="96">
        <v>2</v>
      </c>
      <c r="B261" s="26" t="s">
        <v>59</v>
      </c>
      <c r="C261" s="21">
        <v>1</v>
      </c>
      <c r="D261" s="21">
        <v>72751</v>
      </c>
      <c r="E261" s="21">
        <v>2576</v>
      </c>
      <c r="F261" s="21">
        <f>D261*C261+E261</f>
        <v>75327</v>
      </c>
    </row>
    <row r="262" spans="1:7" ht="15.75" thickBot="1">
      <c r="A262" s="96">
        <v>3</v>
      </c>
      <c r="B262" s="26" t="s">
        <v>38</v>
      </c>
      <c r="C262" s="21">
        <v>1</v>
      </c>
      <c r="D262" s="21">
        <v>72751</v>
      </c>
      <c r="E262" s="21"/>
      <c r="F262" s="21">
        <f>D262*C262</f>
        <v>72751</v>
      </c>
    </row>
    <row r="263" spans="1:7" ht="15.75" thickBot="1">
      <c r="A263" s="96">
        <v>4</v>
      </c>
      <c r="B263" s="26" t="s">
        <v>36</v>
      </c>
      <c r="C263" s="21">
        <v>0.5</v>
      </c>
      <c r="D263" s="21">
        <v>72751</v>
      </c>
      <c r="E263" s="21"/>
      <c r="F263" s="21">
        <v>36376</v>
      </c>
    </row>
    <row r="264" spans="1:7" ht="15.75" thickBot="1">
      <c r="A264" s="96">
        <v>5</v>
      </c>
      <c r="B264" s="26" t="s">
        <v>64</v>
      </c>
      <c r="C264" s="21">
        <v>1</v>
      </c>
      <c r="D264" s="21">
        <v>77000</v>
      </c>
      <c r="E264" s="21"/>
      <c r="F264" s="21">
        <f t="shared" ref="F264" si="11">D264*C264</f>
        <v>77000</v>
      </c>
    </row>
    <row r="265" spans="1:7" ht="18.75" thickBot="1">
      <c r="A265" s="96"/>
      <c r="B265" s="27" t="s">
        <v>9</v>
      </c>
      <c r="C265" s="22">
        <f>SUM(C260:C264)</f>
        <v>4.5</v>
      </c>
      <c r="D265" s="22" t="s">
        <v>10</v>
      </c>
      <c r="E265" s="22" t="s">
        <v>10</v>
      </c>
      <c r="F265" s="22">
        <f>SUM(F260:F264)</f>
        <v>381229</v>
      </c>
    </row>
    <row r="266" spans="1:7">
      <c r="A266"/>
    </row>
  </sheetData>
  <mergeCells count="21">
    <mergeCell ref="A257:F257"/>
    <mergeCell ref="A216:A217"/>
    <mergeCell ref="A218:A219"/>
    <mergeCell ref="A220:A221"/>
    <mergeCell ref="B232:F232"/>
    <mergeCell ref="A248:A249"/>
    <mergeCell ref="A185:E185"/>
    <mergeCell ref="A206:F206"/>
    <mergeCell ref="A209:A210"/>
    <mergeCell ref="A211:A212"/>
    <mergeCell ref="A213:A214"/>
    <mergeCell ref="A132:G132"/>
    <mergeCell ref="A150:F150"/>
    <mergeCell ref="A164:E164"/>
    <mergeCell ref="A167:A168"/>
    <mergeCell ref="A169:A170"/>
    <mergeCell ref="A6:F6"/>
    <mergeCell ref="A19:E19"/>
    <mergeCell ref="A62:E62"/>
    <mergeCell ref="B86:F86"/>
    <mergeCell ref="A110:G110"/>
  </mergeCells>
  <pageMargins left="0.43307086614173229" right="0.19685039370078741" top="0.35433070866141736" bottom="0.31496062992125984" header="0.31496062992125984" footer="0.19685039370078741"/>
  <pageSetup paperSize="9" scale="95" fitToHeight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vernatun nor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2019-10-29T08:51:54Z</dcterms:modified>
</cp:coreProperties>
</file>